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600" tabRatio="876" firstSheet="1" activeTab="11"/>
  </bookViews>
  <sheets>
    <sheet name="表紙1" sheetId="1" r:id="rId1"/>
    <sheet name="取扱い基準" sheetId="2" r:id="rId2"/>
    <sheet name="料金表" sheetId="3" r:id="rId3"/>
    <sheet name="P1表紙" sheetId="4" r:id="rId4"/>
    <sheet name="P2岐阜" sheetId="5" r:id="rId5"/>
    <sheet name="P3瑞穂・本巣・山県" sheetId="6" r:id="rId6"/>
    <sheet name="P4羽島・各務原" sheetId="7" r:id="rId7"/>
    <sheet name="P5大垣・海津・揖斐" sheetId="8" r:id="rId8"/>
    <sheet name="P6不破・安八・養老" sheetId="9" r:id="rId9"/>
    <sheet name="P7美濃加茂・加茂" sheetId="10" r:id="rId10"/>
    <sheet name="P8美濃・関・郡上" sheetId="11" r:id="rId11"/>
    <sheet name="P9可児・多治見・土岐" sheetId="12" r:id="rId12"/>
    <sheet name="P10瑞浪・恵那・中津川" sheetId="13" r:id="rId13"/>
    <sheet name="P11下呂・高山・飛騨" sheetId="14" r:id="rId14"/>
  </sheets>
  <definedNames>
    <definedName name="_xlnm.Print_Area" localSheetId="3">'P1表紙'!$A$1:$U$40</definedName>
    <definedName name="_xlnm.Print_Area" localSheetId="5">'P3瑞穂・本巣・山県'!$A$1:$AA$35</definedName>
    <definedName name="_xlnm.Print_Area" localSheetId="6">'P4羽島・各務原'!$A$1:$AA$40</definedName>
    <definedName name="_xlnm.Print_Area" localSheetId="7">'P5大垣・海津・揖斐'!$A$1:$AA$38</definedName>
    <definedName name="_xlnm.Print_Area" localSheetId="0">'表紙1'!$A$1:$K$33</definedName>
    <definedName name="_xlnm.Print_Area" localSheetId="2">'料金表'!$A$1:$M$33</definedName>
    <definedName name="Z_CDA7AB1F_CC20_4B98_88D9_33090867852F_.wvu.PrintArea" localSheetId="2" hidden="1">'料金表'!$A$1:$M$33</definedName>
  </definedNames>
  <calcPr fullCalcOnLoad="1"/>
</workbook>
</file>

<file path=xl/sharedStrings.xml><?xml version="1.0" encoding="utf-8"?>
<sst xmlns="http://schemas.openxmlformats.org/spreadsheetml/2006/main" count="1646" uniqueCount="732">
  <si>
    <t>折込日</t>
  </si>
  <si>
    <t>広告主</t>
  </si>
  <si>
    <t>チラシ銘柄</t>
  </si>
  <si>
    <t>部数</t>
  </si>
  <si>
    <t>枚</t>
  </si>
  <si>
    <t>地区</t>
  </si>
  <si>
    <t>中　　日　　新　　聞</t>
  </si>
  <si>
    <t>朝　　日　　新　　聞</t>
  </si>
  <si>
    <t>毎　　日　　新　　聞</t>
  </si>
  <si>
    <t>岐　　阜　　新　　聞</t>
  </si>
  <si>
    <t>読　　売　　新　　聞</t>
  </si>
  <si>
    <t>岐阜東部</t>
  </si>
  <si>
    <t>県庁前</t>
  </si>
  <si>
    <t>岐阜西部</t>
  </si>
  <si>
    <t>鶉</t>
  </si>
  <si>
    <t>Ａ</t>
  </si>
  <si>
    <t>岐阜加納</t>
  </si>
  <si>
    <t>岐北</t>
  </si>
  <si>
    <t>岐阜駅前</t>
  </si>
  <si>
    <t>岐南東</t>
  </si>
  <si>
    <t>長良</t>
  </si>
  <si>
    <t>鏡島</t>
  </si>
  <si>
    <t>鷺山</t>
  </si>
  <si>
    <t>長森</t>
  </si>
  <si>
    <t>岐阜県庁前</t>
  </si>
  <si>
    <t>岐阜本荘</t>
  </si>
  <si>
    <t>忠節</t>
  </si>
  <si>
    <t>手力</t>
  </si>
  <si>
    <t>本郷</t>
  </si>
  <si>
    <t>大洞</t>
  </si>
  <si>
    <t>岐阜中部</t>
  </si>
  <si>
    <t>加納西部</t>
  </si>
  <si>
    <t>加納六条</t>
  </si>
  <si>
    <t>東栄</t>
  </si>
  <si>
    <t>島</t>
  </si>
  <si>
    <t>鷺山東部</t>
  </si>
  <si>
    <t>近の島</t>
  </si>
  <si>
    <t>鷺山西部</t>
  </si>
  <si>
    <t>尻毛</t>
  </si>
  <si>
    <t>岐商前</t>
  </si>
  <si>
    <t>城西</t>
  </si>
  <si>
    <t>岐阜ときわ</t>
  </si>
  <si>
    <t>岐阜則武</t>
  </si>
  <si>
    <t>黒野</t>
  </si>
  <si>
    <t>ＡＭ</t>
  </si>
  <si>
    <t>藍川橋</t>
  </si>
  <si>
    <t>長良北部</t>
  </si>
  <si>
    <t>長良西部</t>
  </si>
  <si>
    <t>長良中央</t>
  </si>
  <si>
    <t>長良東部</t>
  </si>
  <si>
    <t>岩野田</t>
  </si>
  <si>
    <t>大洞団地</t>
  </si>
  <si>
    <t>穂積</t>
  </si>
  <si>
    <t>AM</t>
  </si>
  <si>
    <t>美江寺</t>
  </si>
  <si>
    <t>北方</t>
  </si>
  <si>
    <t>北方西部</t>
  </si>
  <si>
    <t>北方西郷</t>
  </si>
  <si>
    <t>真正</t>
  </si>
  <si>
    <t>岐阜山添</t>
  </si>
  <si>
    <t>根尾</t>
  </si>
  <si>
    <t>高富</t>
  </si>
  <si>
    <t>G</t>
  </si>
  <si>
    <t>高富大桑</t>
  </si>
  <si>
    <t>備考</t>
  </si>
  <si>
    <t>羽島東部</t>
  </si>
  <si>
    <t>羽島</t>
  </si>
  <si>
    <t>羽島足近</t>
  </si>
  <si>
    <t>羽島中央</t>
  </si>
  <si>
    <t>竹ヶ鼻</t>
  </si>
  <si>
    <t>羽島小熊</t>
  </si>
  <si>
    <t>羽島南部</t>
  </si>
  <si>
    <t>岐南徳田</t>
  </si>
  <si>
    <t>笠松</t>
  </si>
  <si>
    <t>那加中央</t>
  </si>
  <si>
    <t>那加西部</t>
  </si>
  <si>
    <t>那加北部</t>
  </si>
  <si>
    <t>蘇原</t>
  </si>
  <si>
    <t>那加東部</t>
  </si>
  <si>
    <t>鵜沼</t>
  </si>
  <si>
    <t>稲羽</t>
  </si>
  <si>
    <t>各務原</t>
  </si>
  <si>
    <t>鵜沼かかみ</t>
  </si>
  <si>
    <t>蘇原北部</t>
  </si>
  <si>
    <t>尾崎団地</t>
  </si>
  <si>
    <t>鵜沼団地</t>
  </si>
  <si>
    <t>大垣東部</t>
  </si>
  <si>
    <t>大垣西部</t>
  </si>
  <si>
    <t>大垣(平林)</t>
  </si>
  <si>
    <t>大垣中央</t>
  </si>
  <si>
    <t>大垣北部</t>
  </si>
  <si>
    <t>大垣</t>
  </si>
  <si>
    <t>池田町</t>
  </si>
  <si>
    <t>垂井</t>
  </si>
  <si>
    <t>みの高田</t>
  </si>
  <si>
    <t>高田</t>
  </si>
  <si>
    <t>上石津</t>
  </si>
  <si>
    <t>海津</t>
  </si>
  <si>
    <t>美濃加茂</t>
  </si>
  <si>
    <t>古井</t>
  </si>
  <si>
    <t>坂祝</t>
  </si>
  <si>
    <t>加茂野</t>
  </si>
  <si>
    <t>白川口</t>
  </si>
  <si>
    <t>美濃市</t>
  </si>
  <si>
    <t>美濃</t>
  </si>
  <si>
    <t>牧谷</t>
  </si>
  <si>
    <t>関</t>
  </si>
  <si>
    <t>関西部</t>
  </si>
  <si>
    <t>関南部</t>
  </si>
  <si>
    <t>関小瀬</t>
  </si>
  <si>
    <t>関東部</t>
  </si>
  <si>
    <t>小金田</t>
  </si>
  <si>
    <t>関富野</t>
  </si>
  <si>
    <t>郡上八幡</t>
  </si>
  <si>
    <t>可児中央</t>
  </si>
  <si>
    <t>西可児</t>
  </si>
  <si>
    <t>可児西部</t>
  </si>
  <si>
    <t>市の倉滝呂
鶴里町</t>
  </si>
  <si>
    <t>多治見南部</t>
  </si>
  <si>
    <t>多治見</t>
  </si>
  <si>
    <t>A</t>
  </si>
  <si>
    <t>桜ヶ丘</t>
  </si>
  <si>
    <t>ホワイトタウン</t>
  </si>
  <si>
    <t>土岐</t>
  </si>
  <si>
    <t>下石</t>
  </si>
  <si>
    <t>瑞浪</t>
  </si>
  <si>
    <t>陶</t>
  </si>
  <si>
    <t>恵那</t>
  </si>
  <si>
    <t>中の方</t>
  </si>
  <si>
    <t>東野</t>
  </si>
  <si>
    <t>岩村</t>
  </si>
  <si>
    <t>明智</t>
  </si>
  <si>
    <t>中津川</t>
  </si>
  <si>
    <t>高山</t>
  </si>
  <si>
    <t>高山南部</t>
  </si>
  <si>
    <t>高山北部</t>
  </si>
  <si>
    <t>神岡</t>
  </si>
  <si>
    <t>茂住</t>
  </si>
  <si>
    <t>上宝</t>
  </si>
  <si>
    <t>打保</t>
  </si>
  <si>
    <t>飛騨杉原</t>
  </si>
  <si>
    <t>飛騨国府</t>
  </si>
  <si>
    <t>飛騨古川</t>
  </si>
  <si>
    <t>古川</t>
  </si>
  <si>
    <t>飛騨金山</t>
  </si>
  <si>
    <t>金山</t>
  </si>
  <si>
    <t>東村</t>
  </si>
  <si>
    <t>焼石</t>
  </si>
  <si>
    <t>下呂</t>
  </si>
  <si>
    <t>飛騨竹原</t>
  </si>
  <si>
    <t>飛騨萩原</t>
  </si>
  <si>
    <t>飛騨川西</t>
  </si>
  <si>
    <t>飛騨小坂</t>
  </si>
  <si>
    <t>岐　阜　県　市　部　及　び　郡　部</t>
  </si>
  <si>
    <t>地　　区</t>
  </si>
  <si>
    <t>中日新聞</t>
  </si>
  <si>
    <t>朝日新聞</t>
  </si>
  <si>
    <t>毎日新聞</t>
  </si>
  <si>
    <t>岐阜新聞</t>
  </si>
  <si>
    <t>読売新聞</t>
  </si>
  <si>
    <t>合　　計</t>
  </si>
  <si>
    <t>瑞穂市</t>
  </si>
  <si>
    <t>山県市</t>
  </si>
  <si>
    <t>長良西部</t>
  </si>
  <si>
    <t>黒野西岐陽</t>
  </si>
  <si>
    <t>北方七郷</t>
  </si>
  <si>
    <t>瑞穂</t>
  </si>
  <si>
    <t>瑞穂北</t>
  </si>
  <si>
    <t>糸貫</t>
  </si>
  <si>
    <t>山県</t>
  </si>
  <si>
    <t>山県高富</t>
  </si>
  <si>
    <t>岐阜美山</t>
  </si>
  <si>
    <t>合計</t>
  </si>
  <si>
    <t>枚</t>
  </si>
  <si>
    <t>中之保（下之保）</t>
  </si>
  <si>
    <t>上之保</t>
  </si>
  <si>
    <t>笠松</t>
  </si>
  <si>
    <t>大垣駅前</t>
  </si>
  <si>
    <t>美濃太田</t>
  </si>
  <si>
    <t>川辺町</t>
  </si>
  <si>
    <t>坂祝町</t>
  </si>
  <si>
    <t>富加町</t>
  </si>
  <si>
    <t>白川町</t>
  </si>
  <si>
    <t>東白川村</t>
  </si>
  <si>
    <t>七宗町</t>
  </si>
  <si>
    <t>八百津町</t>
  </si>
  <si>
    <t>関東部</t>
  </si>
  <si>
    <t>御嵩町</t>
  </si>
  <si>
    <t>恵那</t>
  </si>
  <si>
    <t>奥飛騨</t>
  </si>
  <si>
    <t>下呂市</t>
  </si>
  <si>
    <t>角川</t>
  </si>
  <si>
    <t>坂上</t>
  </si>
  <si>
    <t>岐阜川島</t>
  </si>
  <si>
    <t>川島</t>
  </si>
  <si>
    <t>備考</t>
  </si>
  <si>
    <t>高山朝日町</t>
  </si>
  <si>
    <t>ひだ一之宮</t>
  </si>
  <si>
    <t>海津市</t>
  </si>
  <si>
    <t>岐阜茜部</t>
  </si>
  <si>
    <t>柳津</t>
  </si>
  <si>
    <t>笠原</t>
  </si>
  <si>
    <t>笠原町</t>
  </si>
  <si>
    <t>海津平田</t>
  </si>
  <si>
    <t>県庁北</t>
  </si>
  <si>
    <t>瑞穂牛牧</t>
  </si>
  <si>
    <t>妻木</t>
  </si>
  <si>
    <t>柳津</t>
  </si>
  <si>
    <t>茜部川手</t>
  </si>
  <si>
    <t>鵜沼東</t>
  </si>
  <si>
    <t>岐南東</t>
  </si>
  <si>
    <t>連絡先</t>
  </si>
  <si>
    <t>　　年　　　月　　　日（　　）</t>
  </si>
  <si>
    <t>北方東部</t>
  </si>
  <si>
    <t>大垣東部</t>
  </si>
  <si>
    <t>高山西部</t>
  </si>
  <si>
    <t>大垣駅西</t>
  </si>
  <si>
    <t>年　　　月　　　日（ 　）</t>
  </si>
  <si>
    <t>羽島北部</t>
  </si>
  <si>
    <t>稲津</t>
  </si>
  <si>
    <t>糸貫・真正
北方町</t>
  </si>
  <si>
    <t>糸貫・真正
北方町の一部</t>
  </si>
  <si>
    <t>本巣市</t>
  </si>
  <si>
    <t>郡上市</t>
  </si>
  <si>
    <t>飛騨市</t>
  </si>
  <si>
    <t>岐阜市全域の場合</t>
  </si>
  <si>
    <t>関北部</t>
  </si>
  <si>
    <t>高山北部</t>
  </si>
  <si>
    <t>恵那上矢作</t>
  </si>
  <si>
    <t>岐南西</t>
  </si>
  <si>
    <t>藍川</t>
  </si>
  <si>
    <t>土岐市</t>
  </si>
  <si>
    <t>※信濃毎日新聞の扱いあり　　① 50枚含む　　② 50枚含む</t>
  </si>
  <si>
    <t>※北日本新聞の扱いあり　　① 50枚含む　　② 50枚含む</t>
  </si>
  <si>
    <t>伏見</t>
  </si>
  <si>
    <t>下石</t>
  </si>
  <si>
    <t>駄知</t>
  </si>
  <si>
    <t>☆月曜日折込不可（正ヶ洞）</t>
  </si>
  <si>
    <t>折込数</t>
  </si>
  <si>
    <t>店数</t>
  </si>
  <si>
    <t>サイズ</t>
  </si>
  <si>
    <t>*1</t>
  </si>
  <si>
    <t>*2</t>
  </si>
  <si>
    <t>Ｐ</t>
  </si>
  <si>
    <t>岐阜市</t>
  </si>
  <si>
    <t>本巣郡</t>
  </si>
  <si>
    <t>羽島市</t>
  </si>
  <si>
    <t>羽島郡</t>
  </si>
  <si>
    <t>各務原市</t>
  </si>
  <si>
    <t>大垣市</t>
  </si>
  <si>
    <t>揖斐郡</t>
  </si>
  <si>
    <t>不破郡</t>
  </si>
  <si>
    <t>安八郡</t>
  </si>
  <si>
    <t>養老郡</t>
  </si>
  <si>
    <t>美濃加茂市</t>
  </si>
  <si>
    <t>加茂郡</t>
  </si>
  <si>
    <t>美濃市</t>
  </si>
  <si>
    <t>関市</t>
  </si>
  <si>
    <t>可児市</t>
  </si>
  <si>
    <t>可児郡</t>
  </si>
  <si>
    <t>多治見市</t>
  </si>
  <si>
    <t>土岐市</t>
  </si>
  <si>
    <t>瑞浪市</t>
  </si>
  <si>
    <t>恵那市</t>
  </si>
  <si>
    <t>中津川市</t>
  </si>
  <si>
    <t>☆</t>
  </si>
  <si>
    <t>高山市</t>
  </si>
  <si>
    <t>春里</t>
  </si>
  <si>
    <t>下切</t>
  </si>
  <si>
    <t>伏見兼山</t>
  </si>
  <si>
    <t>御嵩</t>
  </si>
  <si>
    <t>多治見(両藤舎)</t>
  </si>
  <si>
    <t>多治見東部</t>
  </si>
  <si>
    <t>G</t>
  </si>
  <si>
    <t>A</t>
  </si>
  <si>
    <t>兼山</t>
  </si>
  <si>
    <t>長森東日野</t>
  </si>
  <si>
    <t>新可児</t>
  </si>
  <si>
    <t xml:space="preserve"> </t>
  </si>
  <si>
    <t>長森南岐南</t>
  </si>
  <si>
    <t>本巣北方</t>
  </si>
  <si>
    <t>佐見</t>
  </si>
  <si>
    <t>サイズ</t>
  </si>
  <si>
    <t>糸貫・北方町
岐阜市の一部</t>
  </si>
  <si>
    <t>*1</t>
  </si>
  <si>
    <t>*2</t>
  </si>
  <si>
    <t>長森</t>
  </si>
  <si>
    <t>岐阜</t>
  </si>
  <si>
    <t>岩田坂</t>
  </si>
  <si>
    <t>下芥見</t>
  </si>
  <si>
    <t>県庁前</t>
  </si>
  <si>
    <t>鶉</t>
  </si>
  <si>
    <t>鵜飼黒野</t>
  </si>
  <si>
    <t>芥見</t>
  </si>
  <si>
    <t>羽島中央</t>
  </si>
  <si>
    <t>羽島南部</t>
  </si>
  <si>
    <t>ＡＭ</t>
  </si>
  <si>
    <t>*1</t>
  </si>
  <si>
    <t>各務原中央</t>
  </si>
  <si>
    <t>蘇原北尾崎</t>
  </si>
  <si>
    <t>各務原中央町</t>
  </si>
  <si>
    <t>大垣高田</t>
  </si>
  <si>
    <t>大垣東部</t>
  </si>
  <si>
    <t>大垣西部</t>
  </si>
  <si>
    <t>*1</t>
  </si>
  <si>
    <t>大垣中川</t>
  </si>
  <si>
    <t>*2</t>
  </si>
  <si>
    <t>大垣(大迫)</t>
  </si>
  <si>
    <t>北垣</t>
  </si>
  <si>
    <t>美濃赤坂</t>
  </si>
  <si>
    <t>大垣赤坂</t>
  </si>
  <si>
    <t>*3</t>
  </si>
  <si>
    <t>墨俣</t>
  </si>
  <si>
    <t>上石津</t>
  </si>
  <si>
    <t>ＡＭ</t>
  </si>
  <si>
    <t>高須</t>
  </si>
  <si>
    <t>Ａ</t>
  </si>
  <si>
    <t>石津</t>
  </si>
  <si>
    <t>駒野</t>
  </si>
  <si>
    <t>大野黒野</t>
  </si>
  <si>
    <t>大野</t>
  </si>
  <si>
    <t>ＡM</t>
  </si>
  <si>
    <t>揖斐大野</t>
  </si>
  <si>
    <t>大野西</t>
  </si>
  <si>
    <t>池田北</t>
  </si>
  <si>
    <t>A</t>
  </si>
  <si>
    <t>Ｍ</t>
  </si>
  <si>
    <t>池田南</t>
  </si>
  <si>
    <t>揖斐</t>
  </si>
  <si>
    <t>垂井</t>
  </si>
  <si>
    <t>垂井南部</t>
  </si>
  <si>
    <t>関ヶ原</t>
  </si>
  <si>
    <t>今須</t>
  </si>
  <si>
    <t>広神戸</t>
  </si>
  <si>
    <t>安八</t>
  </si>
  <si>
    <t>輪之内</t>
  </si>
  <si>
    <t>美濃高田</t>
  </si>
  <si>
    <t>M</t>
  </si>
  <si>
    <t>*3</t>
  </si>
  <si>
    <t>養老</t>
  </si>
  <si>
    <t>栗笠</t>
  </si>
  <si>
    <t>備考</t>
  </si>
  <si>
    <t>美濃加茂</t>
  </si>
  <si>
    <t>川辺</t>
  </si>
  <si>
    <t>ＡＭ</t>
  </si>
  <si>
    <t>切井</t>
  </si>
  <si>
    <t>黒川</t>
  </si>
  <si>
    <t>赤河</t>
  </si>
  <si>
    <t>下油井</t>
  </si>
  <si>
    <t>神土</t>
  </si>
  <si>
    <t>七宗</t>
  </si>
  <si>
    <t>七宗</t>
  </si>
  <si>
    <t>八百津</t>
  </si>
  <si>
    <t>ＡM</t>
  </si>
  <si>
    <t>関</t>
  </si>
  <si>
    <t>洞戸</t>
  </si>
  <si>
    <t>郡上八幡</t>
  </si>
  <si>
    <t>A</t>
  </si>
  <si>
    <t>G</t>
  </si>
  <si>
    <t>郡上大和</t>
  </si>
  <si>
    <t>白鳥</t>
  </si>
  <si>
    <t>相生</t>
  </si>
  <si>
    <t>和良</t>
  </si>
  <si>
    <t>正ヶ洞</t>
  </si>
  <si>
    <t>備考</t>
  </si>
  <si>
    <t>サイズ</t>
  </si>
  <si>
    <t>広見</t>
  </si>
  <si>
    <t>G</t>
  </si>
  <si>
    <t>今渡</t>
  </si>
  <si>
    <t>今渡</t>
  </si>
  <si>
    <t>西可児</t>
  </si>
  <si>
    <t>多治見西部</t>
  </si>
  <si>
    <t>多治見ﾎﾜｲﾄﾀｳﾝ</t>
  </si>
  <si>
    <t>小泉</t>
  </si>
  <si>
    <t>北栄</t>
  </si>
  <si>
    <t>多治見脇之島</t>
  </si>
  <si>
    <t>*3</t>
  </si>
  <si>
    <t>多治見姫</t>
  </si>
  <si>
    <t>*4</t>
  </si>
  <si>
    <t>多治見桜ヶ丘</t>
  </si>
  <si>
    <t>土岐津</t>
  </si>
  <si>
    <t>G</t>
  </si>
  <si>
    <t>土岐口</t>
  </si>
  <si>
    <t>妻木</t>
  </si>
  <si>
    <t>AM</t>
  </si>
  <si>
    <t>MG</t>
  </si>
  <si>
    <t>駄知</t>
  </si>
  <si>
    <t>G</t>
  </si>
  <si>
    <t>備考</t>
  </si>
  <si>
    <t>G</t>
  </si>
  <si>
    <t>瑞浪西部</t>
  </si>
  <si>
    <t>釜戸</t>
  </si>
  <si>
    <t>陶</t>
  </si>
  <si>
    <t>恵那(佐伯)</t>
  </si>
  <si>
    <t>G</t>
  </si>
  <si>
    <t>武並</t>
  </si>
  <si>
    <t>遠山</t>
  </si>
  <si>
    <t>鶴岡</t>
  </si>
  <si>
    <t>明智</t>
  </si>
  <si>
    <t>MG</t>
  </si>
  <si>
    <t>中津川東</t>
  </si>
  <si>
    <t>中津川</t>
  </si>
  <si>
    <t>中津川西</t>
  </si>
  <si>
    <t>中津川北</t>
  </si>
  <si>
    <t>坂本</t>
  </si>
  <si>
    <t>①</t>
  </si>
  <si>
    <t>落合</t>
  </si>
  <si>
    <t>苗木</t>
  </si>
  <si>
    <t>阿木</t>
  </si>
  <si>
    <t>蛭川</t>
  </si>
  <si>
    <t>②</t>
  </si>
  <si>
    <t>美濃坂下</t>
  </si>
  <si>
    <t>福岡</t>
  </si>
  <si>
    <t>下野</t>
  </si>
  <si>
    <t>田瀬</t>
  </si>
  <si>
    <t>付知</t>
  </si>
  <si>
    <t>加子母</t>
  </si>
  <si>
    <t>☆</t>
  </si>
  <si>
    <t>清見</t>
  </si>
  <si>
    <t>久々野</t>
  </si>
  <si>
    <t>丹生川</t>
  </si>
  <si>
    <t>①</t>
  </si>
  <si>
    <t>②</t>
  </si>
  <si>
    <t>Ｎ</t>
  </si>
  <si>
    <t>Ｎ</t>
  </si>
  <si>
    <t>ＮM</t>
  </si>
  <si>
    <t>ＮＡ</t>
  </si>
  <si>
    <t>ＮＡＭ</t>
  </si>
  <si>
    <t>ＮA　MG</t>
  </si>
  <si>
    <t>ＮA　MG</t>
  </si>
  <si>
    <t>ＮA　MGＹ</t>
  </si>
  <si>
    <t>ＮA　MGY</t>
  </si>
  <si>
    <t>ＮY</t>
  </si>
  <si>
    <t>　☆月曜日折込不可地区あり　　</t>
  </si>
  <si>
    <t>日野長森東</t>
  </si>
  <si>
    <t>長良北部</t>
  </si>
  <si>
    <t>岐阜東部</t>
  </si>
  <si>
    <t>　羽島郡笠松 500枚プラス</t>
  </si>
  <si>
    <t>*1岐阜市500枚含む</t>
  </si>
  <si>
    <t>恵那(垣内)</t>
  </si>
  <si>
    <t>高山</t>
  </si>
  <si>
    <t>岐阜中央</t>
  </si>
  <si>
    <t>岐阜入舟</t>
  </si>
  <si>
    <t>岐阜北部</t>
  </si>
  <si>
    <t>則武早田</t>
  </si>
  <si>
    <t>岐阜南部</t>
  </si>
  <si>
    <t>鵜沼各務原</t>
  </si>
  <si>
    <t>◎☆</t>
  </si>
  <si>
    <t>◎大野郡含む</t>
  </si>
  <si>
    <t>計</t>
  </si>
  <si>
    <t>☆月曜折込不可（飛騨国府）</t>
  </si>
  <si>
    <t>川辺</t>
  </si>
  <si>
    <t>≪折　込　広　告　部　数　表≫</t>
  </si>
  <si>
    <t>≪折　込　広　告　部　数　表≫</t>
  </si>
  <si>
    <t>ＡM</t>
  </si>
  <si>
    <t>岐阜市欄参照</t>
  </si>
  <si>
    <t>AＭ</t>
  </si>
  <si>
    <t>多治見</t>
  </si>
  <si>
    <t>*2 土岐市 350枚含む、愛知県瀬戸市100枚含む</t>
  </si>
  <si>
    <t>土岐市全域の場合、多治見市多治見(両藤舎)350枚をプラス</t>
  </si>
  <si>
    <t>多治見北</t>
  </si>
  <si>
    <t>茜部佐波</t>
  </si>
  <si>
    <t>*3</t>
  </si>
  <si>
    <t>（</t>
  </si>
  <si>
    <t>　岐　阜　市</t>
  </si>
  <si>
    <t>　瑞　穂　市</t>
  </si>
  <si>
    <t>　本　巣　市</t>
  </si>
  <si>
    <t>　本　巣　郡</t>
  </si>
  <si>
    <t>　山　県　市</t>
  </si>
  <si>
    <t>　羽　島　市</t>
  </si>
  <si>
    <t>　羽　島　郡</t>
  </si>
  <si>
    <t>　各　務　原　市</t>
  </si>
  <si>
    <t>　大　垣　市</t>
  </si>
  <si>
    <t>　海　津　市</t>
  </si>
  <si>
    <t>　揖　斐　郡</t>
  </si>
  <si>
    <t>　不　破　郡</t>
  </si>
  <si>
    <t>　安　八　郡</t>
  </si>
  <si>
    <t>　養　老　郡</t>
  </si>
  <si>
    <t>　美　濃　加　茂　市</t>
  </si>
  <si>
    <t>　加　茂　郡</t>
  </si>
  <si>
    <t>　美　濃　市</t>
  </si>
  <si>
    <t>　郡　上　市</t>
  </si>
  <si>
    <t>　関　　　市</t>
  </si>
  <si>
    <t>　可　児　市</t>
  </si>
  <si>
    <t>　可　児　郡</t>
  </si>
  <si>
    <t>　多　治　見　市</t>
  </si>
  <si>
    <t>　土　岐　市</t>
  </si>
  <si>
    <t>　瑞　浪　市</t>
  </si>
  <si>
    <t>　恵　那　市</t>
  </si>
  <si>
    <t>　中　津　川　市</t>
  </si>
  <si>
    <t>　下　呂　市</t>
  </si>
  <si>
    <t>　高　山　市</t>
  </si>
  <si>
    <t>　飛　騨　市</t>
  </si>
  <si>
    <t>)</t>
  </si>
  <si>
    <t>*2 美濃加茂市800枚含む、川辺町300枚含む</t>
  </si>
  <si>
    <t>鵜沼各務原</t>
  </si>
  <si>
    <t>ＮM</t>
  </si>
  <si>
    <t>海津高須</t>
  </si>
  <si>
    <t>海津平田</t>
  </si>
  <si>
    <t>加納六条</t>
  </si>
  <si>
    <t>加納三里</t>
  </si>
  <si>
    <t>関武芸川</t>
  </si>
  <si>
    <t>ＮＳ</t>
  </si>
  <si>
    <t>NMS</t>
  </si>
  <si>
    <t>ＮＡＳ</t>
  </si>
  <si>
    <t>S</t>
  </si>
  <si>
    <t>※C…中日､N…日経､G…岐阜､A…朝日､M…毎日､Y…読売､Ｓ…産経を含みます</t>
  </si>
  <si>
    <t>ＮＹS</t>
  </si>
  <si>
    <t>ＮA　MGS</t>
  </si>
  <si>
    <t>ＮAM　GＹS</t>
  </si>
  <si>
    <t>ＮM　GS</t>
  </si>
  <si>
    <t>ＮＡS</t>
  </si>
  <si>
    <t>ＮＭS</t>
  </si>
  <si>
    <t>AMG</t>
  </si>
  <si>
    <t>ＮYS</t>
  </si>
  <si>
    <t>ＮMS</t>
  </si>
  <si>
    <t>ＮS</t>
  </si>
  <si>
    <t>ＮＹA　MGS</t>
  </si>
  <si>
    <t>ＮAM　　GＹS</t>
  </si>
  <si>
    <t>※C…中日､N…日経､G…岐阜､A…朝日､M…毎日､Y…読売､Ｓ…産経を含みます</t>
  </si>
  <si>
    <t>*2 養老町 300枚含む　</t>
  </si>
  <si>
    <t>　</t>
  </si>
  <si>
    <t>　　年　　月　　　日（　　）</t>
  </si>
  <si>
    <t>《ご利用においてのご注意》</t>
  </si>
  <si>
    <t xml:space="preserve"> 本　　　社</t>
  </si>
  <si>
    <t xml:space="preserve"> 大垣営業所</t>
  </si>
  <si>
    <t xml:space="preserve"> 中濃営業所</t>
  </si>
  <si>
    <t xml:space="preserve"> 東濃営業所</t>
  </si>
  <si>
    <t xml:space="preserve">               新聞折込広告取扱基準</t>
  </si>
  <si>
    <t>折込広告のお申込み・お取り扱いについてのお願い</t>
  </si>
  <si>
    <t>日本新聞協会に加盟する新聞社とその系統販売所は折込広告の社会的影響を考慮して「折込広告基準」を設けています。</t>
  </si>
  <si>
    <t>その基準に基づいて、当社は次の様な折込広告については取り扱わない事にしています。ご注意下さい。</t>
  </si>
  <si>
    <t>1.　折込料金は、すべて前金でお願い致します。お振込にてご入金の場合は、</t>
  </si>
  <si>
    <t>1.責任者の所在および内容が不明確な広告</t>
  </si>
  <si>
    <t>振込手数料はお客様負担でお願い致します。</t>
  </si>
  <si>
    <t>広告の事業主名（責任者名）、住所、連絡先の記載がないもの。</t>
  </si>
  <si>
    <t>広告の意味・目的がわからないもの。</t>
  </si>
  <si>
    <t>2.　販売所内の区域指定は、原則としてお断りさせて頂きます。</t>
  </si>
  <si>
    <t>2.国内法規、景品表示法、公正競争規約に違反する広告</t>
  </si>
  <si>
    <t>やむをえず指定をされる場合はご希望通り折込が入らない場合もありますので</t>
  </si>
  <si>
    <t>ご了承ください。また表示は下記項目のみ受け付けます。</t>
  </si>
  <si>
    <t>3.社会秩序を乱す恐れのある広告</t>
  </si>
  <si>
    <t>◎広告主中心又は広告主寄りへ</t>
  </si>
  <si>
    <t>青少年に有害な恐れのある広告、その他風紀を乱したり、犯罪を誘発する恐れのあるもの。</t>
  </si>
  <si>
    <t>◎会場中心又は会場寄りへ</t>
  </si>
  <si>
    <t>射幸心を著しくあおる表現のもの。</t>
  </si>
  <si>
    <t>◎東西南北の各方角寄りへ</t>
  </si>
  <si>
    <t>4.社会問題になったものや、係争中の事柄を取り扱った広告</t>
  </si>
  <si>
    <t>新聞、テレビ等で取り上げられた事柄に関する広告や、係争中・紛争中の事柄を取り扱ったもの。</t>
  </si>
  <si>
    <t>3.　折込広告搬入後の中止及び変更は、業務が混乱し、間違いがおきやすく</t>
  </si>
  <si>
    <t>なりますのでお断りさせて頂きます。ご注意ください。</t>
  </si>
  <si>
    <t>5.政治的な広告</t>
  </si>
  <si>
    <t>・パチンコ店での警察防犯係の許可が出ていない場合の折込については、</t>
  </si>
  <si>
    <t>政党広告、選挙広告、演説会等。</t>
  </si>
  <si>
    <t>お申込み、取り扱いをお断りさせて頂きます。</t>
  </si>
  <si>
    <t>（但し、選挙公示後の選挙管理委員会に届け出済みで当社へ書類提出済みのものを除く。）</t>
  </si>
  <si>
    <t>・取り扱いが可能な場合でも、追加料金が必要となる場合があります。</t>
  </si>
  <si>
    <t>6.虚偽、または誤認される恐れがある広告</t>
  </si>
  <si>
    <t>⑴最高・最大級の表現、断定的、効果・効能の表現、比較または優位性の表現を確実な事実の裏付けがなく使用したもの。</t>
  </si>
  <si>
    <t>4.　各種の券や、折込広告チラシが商品などに引き換えられるものや、</t>
  </si>
  <si>
    <t>⑵不当な「二重価格表示広告」、「おとり広告」</t>
  </si>
  <si>
    <t>割引などの特定のサービスが受けられるもの、各種団体発行の折込チラシに</t>
  </si>
  <si>
    <t>⑶新聞本紙と誤認されやすく、広告であることが不明確なもの。</t>
  </si>
  <si>
    <t>ついては、印刷をされる前に必ず当社で内容をご確認下さい。</t>
  </si>
  <si>
    <t>7.知的所有権（著作権・商標権・肖像権など）およびアマチュア規定に</t>
  </si>
  <si>
    <t>違反した広告</t>
  </si>
  <si>
    <t>5.　折込の新聞組み込みにつきましては、販売所に対して細心の注意を払う</t>
  </si>
  <si>
    <t>皇室、王室、元首、オリンピック、ワールドカップや国際的な博覧会、大会などのマーク、標語、呼称、</t>
  </si>
  <si>
    <t>ように指導しています。しかし、偶然の漏れや、ダブり等につきましては</t>
  </si>
  <si>
    <t>個人名、企業名、団体名、写真、新聞記事、談話、商標、著作物などを無断で使用したもの。</t>
  </si>
  <si>
    <t>ご容赦下さい。</t>
  </si>
  <si>
    <t>尊厳を傷つけるおそれのある内外の国旗。</t>
  </si>
  <si>
    <t>8.不備な表示による不動産広告</t>
  </si>
  <si>
    <t>6.　新聞折込広告取り扱い基準に基づき、入金確認後もしくはチラシ搬入後で</t>
  </si>
  <si>
    <t>「不動産の表示に関する公正競争規約」の表示規則が守られていないもの。</t>
  </si>
  <si>
    <t>あっても取り扱いをお断りする場合があります。</t>
  </si>
  <si>
    <t>9.必要表示事項のない金融広告</t>
  </si>
  <si>
    <t>各県貸金業協会会員又は日本貸金業協会会員登録番号が記載されていないもの。</t>
  </si>
  <si>
    <t>７.　弊社以外の新聞名の記載物及び新聞媒体の宣伝物及び記事掲載等が印刷された</t>
  </si>
  <si>
    <t>物はお受けできませんのでご了承ください。</t>
  </si>
  <si>
    <t>10.当社及び新聞発行各社が不適当と認めたもの</t>
  </si>
  <si>
    <t>　　折込広告料金表</t>
  </si>
  <si>
    <t>（円／枚）税別</t>
  </si>
  <si>
    <t>サイズ</t>
  </si>
  <si>
    <t>Ｂ４以下</t>
  </si>
  <si>
    <t>Ｂ３/Ａ３</t>
  </si>
  <si>
    <t>Ｂ２/Ａ２</t>
  </si>
  <si>
    <t>Ｂ１/Ａ１</t>
  </si>
  <si>
    <t>厚紙Ｂ４</t>
  </si>
  <si>
    <t>営業・求人連合（2社以上）</t>
  </si>
  <si>
    <t xml:space="preserve">  折込地域（行政区域とは異なります）</t>
  </si>
  <si>
    <t>A4･B5･A5</t>
  </si>
  <si>
    <t>２つ折</t>
  </si>
  <si>
    <t>４つ折</t>
  </si>
  <si>
    <t>８つ折</t>
  </si>
  <si>
    <t>110Kg以上</t>
  </si>
  <si>
    <t>Ｂ４</t>
  </si>
  <si>
    <t>Ｂ３</t>
  </si>
  <si>
    <t>岐阜県</t>
  </si>
  <si>
    <t>岐阜市・羽島市・ 羽島郡・各務原市</t>
  </si>
  <si>
    <t>瑞穂市・本巣市・本巣郡・山県市</t>
  </si>
  <si>
    <t>美濃加茂市・加茂郡・美濃市・関市・郡上市</t>
  </si>
  <si>
    <t>大垣市・海津市・揖斐郡・不破郡・安八郡・養老郡　</t>
  </si>
  <si>
    <t xml:space="preserve">  手配管理料</t>
  </si>
  <si>
    <t>可児市・可児郡・多治見市・土岐市・瑞浪市</t>
  </si>
  <si>
    <t>恵那市・中津川市</t>
  </si>
  <si>
    <t xml:space="preserve">  手配管理料</t>
  </si>
  <si>
    <t>高山市・飛騨市</t>
  </si>
  <si>
    <t>◆別途運賃</t>
  </si>
  <si>
    <t>下呂市</t>
  </si>
  <si>
    <t>愛知県</t>
  </si>
  <si>
    <t>尾張地区（豊明市・日進市・愛知郡東郷町除く）</t>
  </si>
  <si>
    <t>お問合せください</t>
  </si>
  <si>
    <t>尾張地区（豊明市・日進市・愛知郡東郷町）</t>
  </si>
  <si>
    <t>手配管理料</t>
  </si>
  <si>
    <t>名古屋市</t>
  </si>
  <si>
    <t>月曜の折込不可地域販売店</t>
  </si>
  <si>
    <t>中濃地区</t>
  </si>
  <si>
    <t>郡上市（正ヶ洞新聞店）</t>
  </si>
  <si>
    <t xml:space="preserve">　　URL  http://www.cgsc.jp     e-mail  info@cgsc.jp     </t>
  </si>
  <si>
    <t>飛騨地区</t>
  </si>
  <si>
    <t>高山市（国府新聞店）</t>
  </si>
  <si>
    <t>: 岐阜市市橋3丁目3番の6</t>
  </si>
  <si>
    <t>TEL 058-273-8248 　  FAX　058-273-6341</t>
  </si>
  <si>
    <t>: 大垣市大井4丁目１</t>
  </si>
  <si>
    <t>TEL 0584-84-3701 　  FAX　0584-84-3703</t>
  </si>
  <si>
    <t xml:space="preserve"> 中濃営業所</t>
  </si>
  <si>
    <t>: 美濃加茂市蜂屋町中蜂屋3280-3</t>
  </si>
  <si>
    <t>TEL 0574-25-6844 　  FAX　0574-26-4699</t>
  </si>
  <si>
    <t>: 中津川市茄子川1683-1388</t>
  </si>
  <si>
    <t>TEL 0573-68-5570 　  FAX　0573-68-5100</t>
  </si>
  <si>
    <t>美並</t>
  </si>
  <si>
    <t>新那加</t>
  </si>
  <si>
    <t>加納厚見</t>
  </si>
  <si>
    <t>美濃加茂市全域の場合、加茂郡加茂野 800枚をプラス</t>
  </si>
  <si>
    <t>ＮA　MGS</t>
  </si>
  <si>
    <t>ＮA　MGY</t>
  </si>
  <si>
    <t>ＮM　YAG</t>
  </si>
  <si>
    <t>ＮAS　MGY</t>
  </si>
  <si>
    <t>*5</t>
  </si>
  <si>
    <t>*5 加茂郡 350枚含む</t>
  </si>
  <si>
    <t>加茂郡全域の場合、可児市伏見兼山 350枚をプラス</t>
  </si>
  <si>
    <t>ＮAM　GSY</t>
  </si>
  <si>
    <t>岐南笠松</t>
  </si>
  <si>
    <t>　 岐阜市市橋3丁目3番6</t>
  </si>
  <si>
    <t>　 大垣市大井4丁目1</t>
  </si>
  <si>
    <t>　 美濃加茂市蜂屋町中蜂屋3280-3</t>
  </si>
  <si>
    <t>　 中津川市茄子川1683-1388</t>
  </si>
  <si>
    <t>《受付締め切り》</t>
  </si>
  <si>
    <t>　　　※愛知県側及び他県は折込日３･４日前早めにご相談ください。</t>
  </si>
  <si>
    <t>TEL 058-273-8248   FAX 058-273-6341</t>
  </si>
  <si>
    <t>TEL 0574-25-6844   FAX 0574-26-4699</t>
  </si>
  <si>
    <t>TEL 0573-68-5570   FAX 0573-68-5100</t>
  </si>
  <si>
    <t>ＮAG　　ＭＹS</t>
  </si>
  <si>
    <t>*3 海津市500枚含む　</t>
  </si>
  <si>
    <r>
      <t>　時間：</t>
    </r>
    <r>
      <rPr>
        <sz val="11"/>
        <color indexed="8"/>
        <rFont val="HGSｺﾞｼｯｸM"/>
        <family val="3"/>
      </rPr>
      <t>折込日の２日前午前中（日曜・祝祭日除く）</t>
    </r>
  </si>
  <si>
    <t>　　　   （読売新聞へご依頼がある場合は前１日猶予が必要です）</t>
  </si>
  <si>
    <r>
      <t>　地区：</t>
    </r>
    <r>
      <rPr>
        <sz val="11"/>
        <color indexed="8"/>
        <rFont val="HGSｺﾞｼｯｸM"/>
        <family val="3"/>
      </rPr>
      <t>岐阜県内/愛知県一宮周辺</t>
    </r>
  </si>
  <si>
    <t>　　　※連休時(GW・お盆・年末年始)などは変則締日となりますので予めお問合せください。</t>
  </si>
  <si>
    <t>　　● 別途配送料がかかる区域がございますのでお問い合わせください。</t>
  </si>
  <si>
    <t>　　● 朝日新聞･読売新聞への連合広告の折込料は別料金となりますのでお問合せください。</t>
  </si>
  <si>
    <t>※上記以外で、選挙等により折込ができない</t>
  </si>
  <si>
    <t>　　● 官製はがきより小さいチラシ及び曲線チラシ等は変形チラシとなり規定の五割増となります。</t>
  </si>
  <si>
    <t>　　場合がありますので予めご了承下さい。</t>
  </si>
  <si>
    <t>　　● すべて予告なしに変更する場合がございますが、ご了承ください。</t>
  </si>
  <si>
    <t>　　● 販売店エリアと行政区域は必ずしも一致しておりません。また、区域指定で折込される場合は</t>
  </si>
  <si>
    <t>　　　 ご希望の通り折込広告が入らない場合もございますので予めご了承の上ご依頼ください。</t>
  </si>
  <si>
    <t>　　● 初めてご利用の方、ﾁﾗｼ印刷前に一度広告内容を確認させて下さい。</t>
  </si>
  <si>
    <t>本        社</t>
  </si>
  <si>
    <t>大垣池田</t>
  </si>
  <si>
    <t>多治見池田</t>
  </si>
  <si>
    <t>*1 各務原市 450枚含む</t>
  </si>
  <si>
    <t>&lt;新聞休刊日2021年&gt;</t>
  </si>
  <si>
    <t>　　　 １２月　１３日（月）</t>
  </si>
  <si>
    <t>　　　 新聞折込広告取扱基準にそって審査させて頂きます。</t>
  </si>
  <si>
    <t>TEL 0584-84-3701   FAX 0584-84-3703</t>
  </si>
  <si>
    <t>AMS</t>
  </si>
  <si>
    <t>AS</t>
  </si>
  <si>
    <t>NAMS</t>
  </si>
  <si>
    <t>AS</t>
  </si>
  <si>
    <t>ＮA　MGS</t>
  </si>
  <si>
    <t>AMS</t>
  </si>
  <si>
    <t>MS</t>
  </si>
  <si>
    <t>AMS</t>
  </si>
  <si>
    <t>AMS</t>
  </si>
  <si>
    <t>AMS</t>
  </si>
  <si>
    <t>S</t>
  </si>
  <si>
    <t>NYS</t>
  </si>
  <si>
    <t>*2 各務原市 100枚含む</t>
  </si>
  <si>
    <t>*1 岐阜市700枚含む     *2 岐阜市1,100枚含む</t>
  </si>
  <si>
    <t>養老郡全域の場合、大垣市大垣(大迫)1,300枚、不破郡垂井南部300枚をプラス</t>
  </si>
  <si>
    <t>各務原市全域の場合、岐阜市長森 450枚、岐阜市岩田坂 100枚をプラス</t>
  </si>
  <si>
    <t>　本巣郡北方西郷 700枚プラス</t>
  </si>
  <si>
    <t>　山県市高富 1,100枚プラス</t>
  </si>
  <si>
    <t>ＮA　G</t>
  </si>
  <si>
    <t>読　　売　　新　　聞</t>
  </si>
  <si>
    <t>＊1</t>
  </si>
  <si>
    <t>☆
*2</t>
  </si>
  <si>
    <t>*2 大野郡 白川村･高山市（旧荘川村）を含む</t>
  </si>
  <si>
    <t>長良東部</t>
  </si>
  <si>
    <t>美濃市全域の場合、小瀬650枚プラス</t>
  </si>
  <si>
    <t>*1 美濃市650部を含む</t>
  </si>
  <si>
    <t>２０２１年　1２月改定版（岐阜県）</t>
  </si>
  <si>
    <t>&lt;新聞休刊日2022年&gt;</t>
  </si>
  <si>
    <t>　　　 　１月   　２日（日）</t>
  </si>
  <si>
    <t>　　　 　２月   １４日（月）</t>
  </si>
  <si>
    <t>　　　 　３月   １４日（月）</t>
  </si>
  <si>
    <t>　　　 　４月   １１日（月）</t>
  </si>
  <si>
    <t>　　　 　５月   　９日（月）</t>
  </si>
  <si>
    <t>　　　 　６月   １３日（月）</t>
  </si>
  <si>
    <t>　　　 　７月   １１日（月）</t>
  </si>
  <si>
    <t>　　　 　８月   　８日（月）</t>
  </si>
  <si>
    <t>　　　 　９月   １２日（月）</t>
  </si>
  <si>
    <t>　　　 １０月　１１日（火）</t>
  </si>
  <si>
    <t>　　　 １１月　１４日（月）</t>
  </si>
  <si>
    <t>　　　 １２月　１２日（月）</t>
  </si>
  <si>
    <t>令和３年（1２月１日以降）</t>
  </si>
  <si>
    <t>AS</t>
  </si>
  <si>
    <t>*3 関市 1,350枚含む</t>
  </si>
  <si>
    <t>大垣市全域の場合、不破郡垂井600枚プラス　　海津市全域の場合、養老郡養老500枚プラス</t>
  </si>
  <si>
    <t>*1 安八郡神戸町の一部含む　　*2 養老郡養老町1,300枚含む　*3 安八郡安八町1,150枚含む</t>
  </si>
  <si>
    <t>ＮA　MG</t>
  </si>
  <si>
    <t>安八郡全域の場合、大垣市墨俣 1,150枚プラス</t>
  </si>
  <si>
    <t>*1 大垣市 600枚含む　</t>
  </si>
  <si>
    <t>*1 八百津町200枚含む</t>
  </si>
  <si>
    <t>ＮY</t>
  </si>
  <si>
    <t>関市全域の場合、岐阜市藍川橋1,350枚プラス</t>
  </si>
  <si>
    <t>*1 多治見市 250枚含む</t>
  </si>
  <si>
    <t>*3 可児市 700枚含む</t>
  </si>
  <si>
    <t>*4 可児市 1,600枚含む</t>
  </si>
  <si>
    <t>可児市全域の場合、多治見市桜ケ丘　1,600枚、姫 700枚をプラス</t>
  </si>
  <si>
    <t>多治見市全域の場合、可児市下切 250枚をプラス</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</si>
</sst>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00_ "/>
    <numFmt numFmtId="188" formatCode="0.0_ "/>
    <numFmt numFmtId="189" formatCode="#,##0.0;[Red]\-#,##0.0;"/>
    <numFmt numFmtId="190" formatCode="&quot;Yes&quot;;&quot;Yes&quot;;&quot;No&quot;"/>
    <numFmt numFmtId="191" formatCode="&quot;True&quot;;&quot;True&quot;;&quot;False&quot;"/>
    <numFmt numFmtId="192" formatCode="&quot;On&quot;;&quot;On&quot;;&quot;Off&quot;"/>
    <numFmt numFmtId="193" formatCode="[$€-2]\ #,##0.00_);[Red]\([$€-2]\ #,##0.00\)"/>
    <numFmt numFmtId="194" formatCode="[$]ggge&quot;年&quot;m&quot;月&quot;d&quot;日&quot;;@"/>
    <numFmt numFmtId="195" formatCode="[$-411]gge&quot;年&quot;m&quot;月&quot;d&quot;日&quot;;@"/>
    <numFmt numFmtId="196" formatCode="[$]gge&quot;年&quot;m&quot;月&quot;d&quot;日&quot;;@"/>
  </numFmts>
  <fonts count="12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4"/>
      <name val="ＭＳ Ｐゴシック"/>
      <family val="3"/>
    </font>
    <font>
      <sz val="16"/>
      <name val="ＭＳ Ｐゴシック"/>
      <family val="3"/>
    </font>
    <font>
      <sz val="11"/>
      <name val="ＭＳ Ｐ明朝"/>
      <family val="1"/>
    </font>
    <font>
      <sz val="10"/>
      <name val="ＭＳ Ｐゴシック"/>
      <family val="3"/>
    </font>
    <font>
      <sz val="10"/>
      <name val="ＭＳ Ｐ明朝"/>
      <family val="1"/>
    </font>
    <font>
      <sz val="9"/>
      <name val="ＭＳ Ｐ明朝"/>
      <family val="1"/>
    </font>
    <font>
      <sz val="16"/>
      <name val="ＭＳ Ｐ明朝"/>
      <family val="1"/>
    </font>
    <font>
      <b/>
      <sz val="14"/>
      <name val="ＭＳ Ｐ明朝"/>
      <family val="1"/>
    </font>
    <font>
      <sz val="8"/>
      <name val="ＭＳ Ｐゴシック"/>
      <family val="3"/>
    </font>
    <font>
      <sz val="7"/>
      <name val="ＭＳ Ｐゴシック"/>
      <family val="3"/>
    </font>
    <font>
      <b/>
      <sz val="5"/>
      <name val="ＭＳ Ｐゴシック"/>
      <family val="3"/>
    </font>
    <font>
      <sz val="8"/>
      <name val="ＭＳ 明朝"/>
      <family val="1"/>
    </font>
    <font>
      <sz val="9"/>
      <name val="ＭＳ 明朝"/>
      <family val="1"/>
    </font>
    <font>
      <b/>
      <sz val="8"/>
      <name val="ＭＳ Ｐゴシック"/>
      <family val="3"/>
    </font>
    <font>
      <sz val="10"/>
      <name val="ＭＳ 明朝"/>
      <family val="1"/>
    </font>
    <font>
      <sz val="5"/>
      <name val="ＭＳ Ｐゴシック"/>
      <family val="3"/>
    </font>
    <font>
      <sz val="6.5"/>
      <name val="ＭＳ Ｐゴシック"/>
      <family val="3"/>
    </font>
    <font>
      <sz val="9.5"/>
      <name val="ＭＳ Ｐゴシック"/>
      <family val="3"/>
    </font>
    <font>
      <sz val="20"/>
      <name val="ＭＳ Ｐゴシック"/>
      <family val="3"/>
    </font>
    <font>
      <sz val="8"/>
      <name val="ＭＳ Ｐ明朝"/>
      <family val="1"/>
    </font>
    <font>
      <sz val="18"/>
      <name val="ＭＳ Ｐゴシック"/>
      <family val="3"/>
    </font>
    <font>
      <b/>
      <sz val="14"/>
      <name val="ＭＳ Ｐゴシック"/>
      <family val="3"/>
    </font>
    <font>
      <sz val="8.6"/>
      <name val="ＭＳ Ｐゴシック"/>
      <family val="3"/>
    </font>
    <font>
      <sz val="8.5"/>
      <name val="ＭＳ Ｐゴシック"/>
      <family val="3"/>
    </font>
    <font>
      <b/>
      <sz val="4"/>
      <name val="ＭＳ Ｐゴシック"/>
      <family val="3"/>
    </font>
    <font>
      <b/>
      <sz val="16"/>
      <name val="ＭＳ Ｐゴシック"/>
      <family val="3"/>
    </font>
    <font>
      <sz val="14"/>
      <name val="ＭＳ Ｐ明朝"/>
      <family val="1"/>
    </font>
    <font>
      <b/>
      <sz val="11"/>
      <name val="ＭＳ Ｐ明朝"/>
      <family val="1"/>
    </font>
    <font>
      <b/>
      <sz val="12"/>
      <name val="ＭＳ Ｐ明朝"/>
      <family val="1"/>
    </font>
    <font>
      <b/>
      <sz val="12"/>
      <name val="ＭＳ Ｐゴシック"/>
      <family val="3"/>
    </font>
    <font>
      <sz val="4"/>
      <name val="ＭＳ Ｐゴシック"/>
      <family val="3"/>
    </font>
    <font>
      <sz val="3"/>
      <name val="ＭＳ Ｐゴシック"/>
      <family val="3"/>
    </font>
    <font>
      <b/>
      <sz val="14"/>
      <color indexed="8"/>
      <name val="HGSｺﾞｼｯｸM"/>
      <family val="3"/>
    </font>
    <font>
      <sz val="14"/>
      <color indexed="8"/>
      <name val="HGSｺﾞｼｯｸM"/>
      <family val="3"/>
    </font>
    <font>
      <b/>
      <sz val="12"/>
      <color indexed="8"/>
      <name val="HGSｺﾞｼｯｸM"/>
      <family val="3"/>
    </font>
    <font>
      <sz val="9"/>
      <color indexed="8"/>
      <name val="HGSｺﾞｼｯｸM"/>
      <family val="3"/>
    </font>
    <font>
      <sz val="12"/>
      <color indexed="8"/>
      <name val="HGSｺﾞｼｯｸM"/>
      <family val="3"/>
    </font>
    <font>
      <sz val="9"/>
      <color indexed="8"/>
      <name val="ＭＳ Ｐゴシック"/>
      <family val="3"/>
    </font>
    <font>
      <sz val="20"/>
      <color indexed="8"/>
      <name val="HGP明朝E"/>
      <family val="1"/>
    </font>
    <font>
      <sz val="18"/>
      <color indexed="8"/>
      <name val="HGP明朝E"/>
      <family val="1"/>
    </font>
    <font>
      <sz val="9"/>
      <color indexed="8"/>
      <name val="HGP明朝E"/>
      <family val="1"/>
    </font>
    <font>
      <sz val="11"/>
      <color indexed="8"/>
      <name val="HGP明朝E"/>
      <family val="1"/>
    </font>
    <font>
      <sz val="14"/>
      <color indexed="8"/>
      <name val="HGP明朝E"/>
      <family val="1"/>
    </font>
    <font>
      <sz val="12"/>
      <color indexed="8"/>
      <name val="HGP明朝E"/>
      <family val="1"/>
    </font>
    <font>
      <sz val="12"/>
      <name val="HGP明朝E"/>
      <family val="1"/>
    </font>
    <font>
      <sz val="11"/>
      <name val="HGP明朝E"/>
      <family val="1"/>
    </font>
    <font>
      <sz val="10"/>
      <color indexed="8"/>
      <name val="HGP明朝E"/>
      <family val="1"/>
    </font>
    <font>
      <sz val="10"/>
      <name val="HGP明朝E"/>
      <family val="1"/>
    </font>
    <font>
      <b/>
      <sz val="13"/>
      <name val="ＭＳ Ｐ明朝"/>
      <family val="1"/>
    </font>
    <font>
      <sz val="10"/>
      <color indexed="8"/>
      <name val="HGSｺﾞｼｯｸM"/>
      <family val="3"/>
    </font>
    <font>
      <sz val="8"/>
      <color indexed="8"/>
      <name val="HGSｺﾞｼｯｸM"/>
      <family val="3"/>
    </font>
    <font>
      <sz val="11"/>
      <color indexed="8"/>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メイリオ"/>
      <family val="3"/>
    </font>
    <font>
      <sz val="10"/>
      <color indexed="8"/>
      <name val="ＭＳ Ｐゴシック"/>
      <family val="3"/>
    </font>
    <font>
      <sz val="8"/>
      <color indexed="8"/>
      <name val="HGP明朝E"/>
      <family val="1"/>
    </font>
    <font>
      <sz val="6"/>
      <color indexed="8"/>
      <name val="HGP明朝E"/>
      <family val="1"/>
    </font>
    <font>
      <sz val="9"/>
      <color indexed="8"/>
      <name val="HG丸ｺﾞｼｯｸM-PRO"/>
      <family val="3"/>
    </font>
    <font>
      <sz val="10.5"/>
      <color indexed="8"/>
      <name val="HGP明朝E"/>
      <family val="1"/>
    </font>
    <font>
      <b/>
      <sz val="10"/>
      <color indexed="8"/>
      <name val="HGSｺﾞｼｯｸM"/>
      <family val="3"/>
    </font>
    <font>
      <sz val="14"/>
      <color indexed="8"/>
      <name val="HGP創英角ｺﾞｼｯｸUB"/>
      <family val="3"/>
    </font>
    <font>
      <b/>
      <sz val="11"/>
      <color indexed="8"/>
      <name val="HGSｺﾞｼｯｸM"/>
      <family val="3"/>
    </font>
    <font>
      <b/>
      <sz val="11"/>
      <color indexed="8"/>
      <name val="HG丸ｺﾞｼｯｸM-PRO"/>
      <family val="3"/>
    </font>
    <font>
      <b/>
      <sz val="68"/>
      <color indexed="8"/>
      <name val="HGP創英角ｺﾞｼｯｸUB"/>
      <family val="3"/>
    </font>
    <font>
      <b/>
      <sz val="8"/>
      <color indexed="8"/>
      <name val="HGP創英角ｺﾞｼｯｸUB"/>
      <family val="3"/>
    </font>
    <font>
      <b/>
      <sz val="9"/>
      <color indexed="8"/>
      <name val="ＭＳ Ｐゴシック"/>
      <family val="3"/>
    </font>
    <font>
      <b/>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メイリオ"/>
      <family val="3"/>
    </font>
    <font>
      <sz val="10"/>
      <color theme="1"/>
      <name val="ＭＳ Ｐゴシック"/>
      <family val="3"/>
    </font>
    <font>
      <sz val="14"/>
      <color theme="1"/>
      <name val="HGSｺﾞｼｯｸM"/>
      <family val="3"/>
    </font>
    <font>
      <sz val="9"/>
      <color theme="1"/>
      <name val="HGSｺﾞｼｯｸM"/>
      <family val="3"/>
    </font>
    <font>
      <sz val="9"/>
      <color theme="1"/>
      <name val="Calibri"/>
      <family val="3"/>
    </font>
    <font>
      <sz val="9"/>
      <color theme="1"/>
      <name val="HGP明朝E"/>
      <family val="1"/>
    </font>
    <font>
      <sz val="11"/>
      <color theme="1"/>
      <name val="HGP明朝E"/>
      <family val="1"/>
    </font>
    <font>
      <sz val="8"/>
      <color theme="1"/>
      <name val="HGP明朝E"/>
      <family val="1"/>
    </font>
    <font>
      <sz val="6"/>
      <color theme="1"/>
      <name val="HGP明朝E"/>
      <family val="1"/>
    </font>
    <font>
      <sz val="9"/>
      <color theme="1"/>
      <name val="HG丸ｺﾞｼｯｸM-PRO"/>
      <family val="3"/>
    </font>
    <font>
      <sz val="14"/>
      <color theme="1"/>
      <name val="HGP明朝E"/>
      <family val="1"/>
    </font>
    <font>
      <sz val="10.5"/>
      <color theme="1"/>
      <name val="HGP明朝E"/>
      <family val="1"/>
    </font>
    <font>
      <sz val="12"/>
      <color theme="1"/>
      <name val="HGP明朝E"/>
      <family val="1"/>
    </font>
    <font>
      <b/>
      <sz val="10"/>
      <color theme="1"/>
      <name val="HGSｺﾞｼｯｸM"/>
      <family val="3"/>
    </font>
    <font>
      <b/>
      <sz val="14"/>
      <color theme="1"/>
      <name val="HGSｺﾞｼｯｸM"/>
      <family val="3"/>
    </font>
    <font>
      <sz val="11"/>
      <color theme="1"/>
      <name val="HGSｺﾞｼｯｸM"/>
      <family val="3"/>
    </font>
    <font>
      <sz val="10"/>
      <color theme="1"/>
      <name val="HGSｺﾞｼｯｸM"/>
      <family val="3"/>
    </font>
    <font>
      <sz val="14"/>
      <color theme="1"/>
      <name val="HGP創英角ｺﾞｼｯｸUB"/>
      <family val="3"/>
    </font>
    <font>
      <b/>
      <sz val="11"/>
      <color theme="1"/>
      <name val="HGSｺﾞｼｯｸM"/>
      <family val="3"/>
    </font>
    <font>
      <sz val="20"/>
      <color theme="1"/>
      <name val="HGP明朝E"/>
      <family val="1"/>
    </font>
    <font>
      <b/>
      <sz val="11"/>
      <color theme="1"/>
      <name val="HG丸ｺﾞｼｯｸM-PRO"/>
      <family val="3"/>
    </font>
    <font>
      <sz val="18"/>
      <color theme="1"/>
      <name val="HGP明朝E"/>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65"/>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style="thin"/>
      <bottom style="thin"/>
    </border>
    <border>
      <left style="hair"/>
      <right style="hair"/>
      <top>
        <color indexed="63"/>
      </top>
      <bottom style="hair"/>
    </border>
    <border>
      <left style="hair"/>
      <right style="hair"/>
      <top style="hair"/>
      <bottom style="hair"/>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color indexed="63"/>
      </left>
      <right style="hair"/>
      <top style="hair"/>
      <bottom style="hair"/>
    </border>
    <border>
      <left style="thin"/>
      <right>
        <color indexed="63"/>
      </right>
      <top>
        <color indexed="63"/>
      </top>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style="hair"/>
    </border>
    <border>
      <left style="thin"/>
      <right>
        <color indexed="63"/>
      </right>
      <top style="thin"/>
      <bottom style="hair"/>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hair"/>
      <top>
        <color indexed="63"/>
      </top>
      <bottom style="hair"/>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hair"/>
      <right style="thin"/>
      <top style="thin"/>
      <bottom style="thin"/>
    </border>
    <border>
      <left style="hair"/>
      <right>
        <color indexed="63"/>
      </right>
      <top>
        <color indexed="63"/>
      </top>
      <bottom style="hair"/>
    </border>
    <border>
      <left style="hair"/>
      <right>
        <color indexed="63"/>
      </right>
      <top>
        <color indexed="63"/>
      </top>
      <bottom style="thin"/>
    </border>
    <border>
      <left style="hair"/>
      <right>
        <color indexed="63"/>
      </right>
      <top style="hair"/>
      <bottom style="thin"/>
    </border>
    <border>
      <left style="hair"/>
      <right>
        <color indexed="63"/>
      </right>
      <top>
        <color indexed="63"/>
      </top>
      <bottom>
        <color indexed="63"/>
      </bottom>
    </border>
    <border>
      <left style="hair"/>
      <right>
        <color indexed="63"/>
      </right>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color indexed="63"/>
      </top>
      <bottom style="hair"/>
    </border>
    <border>
      <left style="thin"/>
      <right>
        <color indexed="63"/>
      </right>
      <top style="hair"/>
      <bottom>
        <color indexed="63"/>
      </bottom>
    </border>
    <border>
      <left>
        <color indexed="63"/>
      </left>
      <right style="thin"/>
      <top style="thin"/>
      <bottom style="thin"/>
    </border>
    <border>
      <left style="thin"/>
      <right style="hair"/>
      <top style="hair"/>
      <bottom style="hair"/>
    </border>
    <border>
      <left style="thin"/>
      <right style="hair"/>
      <top style="thin"/>
      <bottom style="thin"/>
    </border>
    <border>
      <left style="hair"/>
      <right style="hair"/>
      <top style="thin"/>
      <bottom style="thin"/>
    </border>
    <border>
      <left style="thin"/>
      <right>
        <color indexed="63"/>
      </right>
      <top style="hair"/>
      <bottom style="thin"/>
    </border>
    <border>
      <left>
        <color indexed="63"/>
      </left>
      <right style="thin"/>
      <top style="hair"/>
      <bottom style="hair"/>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style="thin"/>
      <right style="hair"/>
      <top style="thin"/>
      <bottom style="hair"/>
    </border>
    <border>
      <left style="thin"/>
      <right style="hair"/>
      <top style="hair"/>
      <bottom>
        <color indexed="63"/>
      </bottom>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style="hair"/>
      <right style="thin"/>
      <top style="thin"/>
      <bottom>
        <color indexed="63"/>
      </bottom>
    </border>
    <border>
      <left style="hair"/>
      <right style="hair"/>
      <top style="thin"/>
      <bottom style="hair"/>
    </border>
    <border>
      <left style="hair"/>
      <right style="hair"/>
      <top style="hair"/>
      <bottom style="thin"/>
    </border>
    <border>
      <left style="hair"/>
      <right style="thin"/>
      <top style="hair"/>
      <bottom style="thin"/>
    </border>
    <border>
      <left style="thin"/>
      <right style="thin"/>
      <top>
        <color indexed="63"/>
      </top>
      <bottom style="hair"/>
    </border>
    <border>
      <left>
        <color indexed="63"/>
      </left>
      <right style="thin"/>
      <top>
        <color indexed="63"/>
      </top>
      <bottom>
        <color indexed="63"/>
      </bottom>
    </border>
    <border>
      <left style="thin"/>
      <right style="hair"/>
      <top>
        <color indexed="63"/>
      </top>
      <bottom style="hair"/>
    </border>
    <border>
      <left style="hair"/>
      <right style="thin"/>
      <top>
        <color indexed="63"/>
      </top>
      <bottom style="thin"/>
    </border>
    <border>
      <left style="hair"/>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hair"/>
      <right style="hair"/>
      <top>
        <color indexed="63"/>
      </top>
      <bottom>
        <color indexed="63"/>
      </bottom>
    </border>
    <border>
      <left>
        <color indexed="63"/>
      </left>
      <right style="hair"/>
      <top>
        <color indexed="63"/>
      </top>
      <bottom style="thin"/>
    </border>
    <border>
      <left>
        <color indexed="63"/>
      </left>
      <right style="hair"/>
      <top style="hair"/>
      <bottom style="thin"/>
    </border>
    <border>
      <left style="thin"/>
      <right style="thin"/>
      <top>
        <color indexed="63"/>
      </top>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style="dotted"/>
    </border>
    <border>
      <left>
        <color indexed="63"/>
      </left>
      <right>
        <color indexed="63"/>
      </right>
      <top style="medium"/>
      <bottom style="dotted"/>
    </border>
    <border>
      <left>
        <color indexed="63"/>
      </left>
      <right style="thin"/>
      <top style="medium"/>
      <bottom style="dotted"/>
    </border>
    <border>
      <left style="thin"/>
      <right style="thin"/>
      <top style="medium"/>
      <bottom style="dotted"/>
    </border>
    <border>
      <left style="thin"/>
      <right>
        <color indexed="63"/>
      </right>
      <top style="medium"/>
      <bottom style="dotted"/>
    </border>
    <border>
      <left style="thin"/>
      <right style="medium"/>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dotted"/>
      <bottom>
        <color indexed="63"/>
      </bottom>
    </border>
    <border>
      <left style="thin"/>
      <right style="thin"/>
      <top style="thin"/>
      <bottom>
        <color indexed="63"/>
      </bottom>
    </border>
    <border>
      <left>
        <color indexed="63"/>
      </left>
      <right>
        <color indexed="63"/>
      </right>
      <top style="hair"/>
      <bottom style="thin"/>
    </border>
    <border>
      <left>
        <color indexed="63"/>
      </left>
      <right style="medium"/>
      <top>
        <color indexed="63"/>
      </top>
      <bottom style="medium"/>
    </border>
    <border>
      <left style="medium"/>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color indexed="63"/>
      </right>
      <top style="dotted"/>
      <bottom style="medium"/>
    </border>
    <border>
      <left style="thin"/>
      <right>
        <color indexed="63"/>
      </right>
      <top style="dotted"/>
      <bottom style="dotted"/>
    </border>
    <border>
      <left>
        <color indexed="63"/>
      </left>
      <right style="medium"/>
      <top style="dotted"/>
      <bottom style="dotted"/>
    </border>
    <border>
      <left>
        <color indexed="63"/>
      </left>
      <right>
        <color indexed="63"/>
      </right>
      <top style="medium"/>
      <bottom>
        <color indexed="63"/>
      </bottom>
    </border>
    <border>
      <left style="thin"/>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style="thin"/>
      <right style="thin"/>
      <top style="medium"/>
      <bottom>
        <color indexed="63"/>
      </bottom>
    </border>
    <border>
      <left style="thin"/>
      <right style="thin"/>
      <top>
        <color indexed="63"/>
      </top>
      <bottom style="dotted"/>
    </border>
    <border>
      <left style="thin"/>
      <right style="medium"/>
      <top style="medium"/>
      <bottom>
        <color indexed="63"/>
      </bottom>
    </border>
    <border>
      <left style="thin"/>
      <right style="medium"/>
      <top>
        <color indexed="63"/>
      </top>
      <bottom style="dotted"/>
    </border>
    <border>
      <left style="medium"/>
      <right>
        <color indexed="63"/>
      </right>
      <top>
        <color indexed="63"/>
      </top>
      <bottom style="dotted"/>
    </border>
    <border>
      <left>
        <color indexed="63"/>
      </left>
      <right>
        <color indexed="63"/>
      </right>
      <top>
        <color indexed="63"/>
      </top>
      <bottom style="dotted"/>
    </border>
    <border>
      <left style="thin"/>
      <right style="medium"/>
      <top>
        <color indexed="63"/>
      </top>
      <bottom>
        <color indexed="63"/>
      </bottom>
    </border>
    <border>
      <left style="hair"/>
      <right style="hair"/>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88" fillId="0" borderId="0">
      <alignment vertical="center"/>
      <protection/>
    </xf>
    <xf numFmtId="0" fontId="2" fillId="0" borderId="0" applyNumberFormat="0" applyFill="0" applyBorder="0" applyAlignment="0" applyProtection="0"/>
    <xf numFmtId="0" fontId="104" fillId="32" borderId="0" applyNumberFormat="0" applyBorder="0" applyAlignment="0" applyProtection="0"/>
  </cellStyleXfs>
  <cellXfs count="748">
    <xf numFmtId="0" fontId="0" fillId="0" borderId="0" xfId="0" applyAlignment="1">
      <alignment/>
    </xf>
    <xf numFmtId="185" fontId="4" fillId="0" borderId="10" xfId="49" applyNumberFormat="1" applyFont="1" applyBorder="1" applyAlignment="1">
      <alignment horizontal="left" vertical="top"/>
    </xf>
    <xf numFmtId="185" fontId="4" fillId="0" borderId="11" xfId="49" applyNumberFormat="1" applyFont="1" applyBorder="1" applyAlignment="1">
      <alignment vertical="top"/>
    </xf>
    <xf numFmtId="185" fontId="4" fillId="0" borderId="10" xfId="49" applyNumberFormat="1" applyFont="1" applyBorder="1" applyAlignment="1">
      <alignment vertical="top"/>
    </xf>
    <xf numFmtId="185" fontId="5" fillId="0" borderId="0" xfId="49" applyNumberFormat="1" applyFont="1" applyFill="1" applyAlignment="1">
      <alignment horizontal="center" vertical="center"/>
    </xf>
    <xf numFmtId="185" fontId="8" fillId="0" borderId="12" xfId="49" applyNumberFormat="1" applyFont="1" applyFill="1" applyBorder="1" applyAlignment="1">
      <alignment vertical="center"/>
    </xf>
    <xf numFmtId="185" fontId="8" fillId="0" borderId="13" xfId="49" applyNumberFormat="1" applyFont="1" applyFill="1" applyBorder="1" applyAlignment="1">
      <alignment vertical="center"/>
    </xf>
    <xf numFmtId="185" fontId="8" fillId="0" borderId="14" xfId="49" applyNumberFormat="1" applyFont="1" applyFill="1" applyBorder="1" applyAlignment="1">
      <alignment vertical="center"/>
    </xf>
    <xf numFmtId="185" fontId="12" fillId="0" borderId="0" xfId="49" applyNumberFormat="1" applyFont="1" applyAlignment="1">
      <alignment horizontal="left" vertical="center"/>
    </xf>
    <xf numFmtId="185" fontId="8" fillId="0" borderId="15" xfId="49" applyNumberFormat="1" applyFont="1" applyFill="1" applyBorder="1" applyAlignment="1">
      <alignment horizontal="right" vertical="center"/>
    </xf>
    <xf numFmtId="185" fontId="13" fillId="0" borderId="0" xfId="49" applyNumberFormat="1" applyFont="1" applyAlignment="1">
      <alignment/>
    </xf>
    <xf numFmtId="185" fontId="8" fillId="0" borderId="16" xfId="49" applyNumberFormat="1" applyFont="1" applyBorder="1" applyAlignment="1">
      <alignment horizontal="right" vertical="center"/>
    </xf>
    <xf numFmtId="185" fontId="18" fillId="0" borderId="17" xfId="49" applyNumberFormat="1" applyFont="1" applyBorder="1" applyAlignment="1">
      <alignment horizontal="center" vertical="center"/>
    </xf>
    <xf numFmtId="185" fontId="8" fillId="0" borderId="18" xfId="49" applyNumberFormat="1" applyFont="1" applyBorder="1" applyAlignment="1">
      <alignment horizontal="distributed" vertical="center"/>
    </xf>
    <xf numFmtId="185" fontId="8" fillId="0" borderId="19" xfId="49" applyNumberFormat="1" applyFont="1" applyBorder="1" applyAlignment="1">
      <alignment horizontal="right" vertical="center"/>
    </xf>
    <xf numFmtId="185" fontId="16" fillId="0" borderId="20" xfId="49" applyNumberFormat="1" applyFont="1" applyBorder="1" applyAlignment="1">
      <alignment vertical="center"/>
    </xf>
    <xf numFmtId="185" fontId="18" fillId="0" borderId="21" xfId="49" applyNumberFormat="1" applyFont="1" applyBorder="1" applyAlignment="1">
      <alignment horizontal="center" vertical="center"/>
    </xf>
    <xf numFmtId="185" fontId="16" fillId="0" borderId="22" xfId="49" applyNumberFormat="1" applyFont="1" applyBorder="1" applyAlignment="1">
      <alignment vertical="center"/>
    </xf>
    <xf numFmtId="185" fontId="16" fillId="0" borderId="23" xfId="49" applyNumberFormat="1" applyFont="1" applyBorder="1" applyAlignment="1">
      <alignment vertical="center"/>
    </xf>
    <xf numFmtId="185" fontId="4" fillId="0" borderId="18" xfId="49" applyNumberFormat="1" applyFont="1" applyBorder="1" applyAlignment="1">
      <alignment horizontal="distributed" vertical="center"/>
    </xf>
    <xf numFmtId="185" fontId="18" fillId="0" borderId="21" xfId="49" applyNumberFormat="1" applyFont="1" applyBorder="1" applyAlignment="1">
      <alignment horizontal="center"/>
    </xf>
    <xf numFmtId="185" fontId="8" fillId="0" borderId="11" xfId="49" applyNumberFormat="1" applyFont="1" applyBorder="1" applyAlignment="1">
      <alignment/>
    </xf>
    <xf numFmtId="185" fontId="8" fillId="0" borderId="0" xfId="49" applyNumberFormat="1" applyFont="1" applyAlignment="1">
      <alignment/>
    </xf>
    <xf numFmtId="185" fontId="8" fillId="0" borderId="24" xfId="49" applyNumberFormat="1" applyFont="1" applyBorder="1" applyAlignment="1">
      <alignment/>
    </xf>
    <xf numFmtId="185" fontId="19" fillId="0" borderId="0" xfId="49" applyNumberFormat="1" applyFont="1" applyBorder="1" applyAlignment="1">
      <alignment vertical="center"/>
    </xf>
    <xf numFmtId="185" fontId="19" fillId="0" borderId="0" xfId="49" applyNumberFormat="1" applyFont="1" applyBorder="1" applyAlignment="1">
      <alignment horizontal="center" vertical="center"/>
    </xf>
    <xf numFmtId="185" fontId="8" fillId="0" borderId="0" xfId="49" applyNumberFormat="1" applyFont="1" applyAlignment="1">
      <alignment horizontal="center"/>
    </xf>
    <xf numFmtId="185" fontId="15" fillId="0" borderId="25" xfId="49" applyNumberFormat="1" applyFont="1" applyFill="1" applyBorder="1" applyAlignment="1">
      <alignment horizontal="center" vertical="center"/>
    </xf>
    <xf numFmtId="185" fontId="13" fillId="0" borderId="26" xfId="49" applyNumberFormat="1" applyFont="1" applyBorder="1" applyAlignment="1">
      <alignment/>
    </xf>
    <xf numFmtId="185" fontId="13" fillId="0" borderId="20" xfId="49" applyNumberFormat="1" applyFont="1" applyBorder="1" applyAlignment="1">
      <alignment/>
    </xf>
    <xf numFmtId="185" fontId="15" fillId="0" borderId="21" xfId="49" applyNumberFormat="1" applyFont="1" applyBorder="1" applyAlignment="1">
      <alignment horizontal="center" vertical="center"/>
    </xf>
    <xf numFmtId="185" fontId="15" fillId="0" borderId="21" xfId="49" applyNumberFormat="1" applyFont="1" applyFill="1" applyBorder="1" applyAlignment="1">
      <alignment horizontal="center" vertical="center" wrapText="1"/>
    </xf>
    <xf numFmtId="185" fontId="15" fillId="0" borderId="21" xfId="49" applyNumberFormat="1" applyFont="1" applyFill="1" applyBorder="1" applyAlignment="1">
      <alignment horizontal="center" vertical="center"/>
    </xf>
    <xf numFmtId="185" fontId="15" fillId="0" borderId="17" xfId="49" applyNumberFormat="1" applyFont="1" applyFill="1" applyBorder="1" applyAlignment="1">
      <alignment horizontal="center" vertical="center"/>
    </xf>
    <xf numFmtId="185" fontId="15" fillId="0" borderId="17" xfId="49" applyNumberFormat="1" applyFont="1" applyFill="1" applyBorder="1" applyAlignment="1">
      <alignment horizontal="center" vertical="center" wrapText="1"/>
    </xf>
    <xf numFmtId="185" fontId="8" fillId="0" borderId="0" xfId="49" applyNumberFormat="1" applyFont="1" applyBorder="1" applyAlignment="1">
      <alignment horizontal="right" vertical="center"/>
    </xf>
    <xf numFmtId="185" fontId="8" fillId="0" borderId="24" xfId="49" applyNumberFormat="1" applyFont="1" applyBorder="1" applyAlignment="1">
      <alignment horizontal="right" vertical="center"/>
    </xf>
    <xf numFmtId="185" fontId="15" fillId="0" borderId="27" xfId="49" applyNumberFormat="1" applyFont="1" applyFill="1" applyBorder="1" applyAlignment="1">
      <alignment horizontal="center" vertical="center"/>
    </xf>
    <xf numFmtId="185" fontId="15" fillId="0" borderId="28" xfId="49" applyNumberFormat="1" applyFont="1" applyFill="1" applyBorder="1" applyAlignment="1">
      <alignment horizontal="center" vertical="center" wrapText="1"/>
    </xf>
    <xf numFmtId="185" fontId="13" fillId="0" borderId="18" xfId="49" applyNumberFormat="1" applyFont="1" applyBorder="1" applyAlignment="1">
      <alignment horizontal="distributed" vertical="center"/>
    </xf>
    <xf numFmtId="185" fontId="8" fillId="0" borderId="29" xfId="49" applyNumberFormat="1" applyFont="1" applyBorder="1" applyAlignment="1">
      <alignment horizontal="right" vertical="center"/>
    </xf>
    <xf numFmtId="185" fontId="16" fillId="0" borderId="30" xfId="49" applyNumberFormat="1" applyFont="1" applyBorder="1" applyAlignment="1">
      <alignment vertical="center"/>
    </xf>
    <xf numFmtId="185" fontId="17" fillId="0" borderId="30" xfId="49" applyNumberFormat="1" applyFont="1" applyBorder="1" applyAlignment="1">
      <alignment horizontal="distributed" vertical="center"/>
    </xf>
    <xf numFmtId="185" fontId="18" fillId="0" borderId="31" xfId="49" applyNumberFormat="1" applyFont="1" applyBorder="1" applyAlignment="1">
      <alignment horizontal="center" vertical="center"/>
    </xf>
    <xf numFmtId="185" fontId="15" fillId="0" borderId="32" xfId="49" applyNumberFormat="1" applyFont="1" applyFill="1" applyBorder="1" applyAlignment="1">
      <alignment horizontal="center" vertical="center"/>
    </xf>
    <xf numFmtId="185" fontId="18" fillId="0" borderId="30" xfId="49" applyNumberFormat="1" applyFont="1" applyBorder="1" applyAlignment="1">
      <alignment horizontal="center" vertical="center"/>
    </xf>
    <xf numFmtId="185" fontId="17" fillId="0" borderId="33" xfId="49" applyNumberFormat="1" applyFont="1" applyBorder="1" applyAlignment="1">
      <alignment horizontal="distributed" vertical="center"/>
    </xf>
    <xf numFmtId="185" fontId="19" fillId="0" borderId="34" xfId="49" applyNumberFormat="1" applyFont="1" applyBorder="1" applyAlignment="1">
      <alignment horizontal="center" vertical="center"/>
    </xf>
    <xf numFmtId="185" fontId="19" fillId="0" borderId="35" xfId="49" applyNumberFormat="1" applyFont="1" applyBorder="1" applyAlignment="1">
      <alignment horizontal="center" vertical="center"/>
    </xf>
    <xf numFmtId="185" fontId="19" fillId="0" borderId="36" xfId="49" applyNumberFormat="1" applyFont="1" applyBorder="1" applyAlignment="1">
      <alignment vertical="center"/>
    </xf>
    <xf numFmtId="185" fontId="18" fillId="0" borderId="10" xfId="49" applyNumberFormat="1" applyFont="1" applyBorder="1" applyAlignment="1">
      <alignment horizontal="center" vertical="center"/>
    </xf>
    <xf numFmtId="185" fontId="16" fillId="0" borderId="37" xfId="49" applyNumberFormat="1" applyFont="1" applyBorder="1" applyAlignment="1">
      <alignment vertical="center"/>
    </xf>
    <xf numFmtId="185" fontId="8" fillId="0" borderId="38" xfId="49" applyNumberFormat="1" applyFont="1" applyBorder="1" applyAlignment="1">
      <alignment vertical="center"/>
    </xf>
    <xf numFmtId="185" fontId="8" fillId="0" borderId="30" xfId="49" applyNumberFormat="1" applyFont="1" applyBorder="1" applyAlignment="1">
      <alignment horizontal="center" vertical="center"/>
    </xf>
    <xf numFmtId="185" fontId="8" fillId="0" borderId="31" xfId="49" applyNumberFormat="1" applyFont="1" applyBorder="1" applyAlignment="1">
      <alignment horizontal="center" vertical="center"/>
    </xf>
    <xf numFmtId="185" fontId="8" fillId="0" borderId="30" xfId="49" applyNumberFormat="1" applyFont="1" applyBorder="1" applyAlignment="1">
      <alignment horizontal="right" vertical="center"/>
    </xf>
    <xf numFmtId="185" fontId="8" fillId="0" borderId="35" xfId="49" applyNumberFormat="1" applyFont="1" applyBorder="1" applyAlignment="1">
      <alignment horizontal="right" vertical="center"/>
    </xf>
    <xf numFmtId="185" fontId="8" fillId="0" borderId="11" xfId="49" applyNumberFormat="1" applyFont="1" applyBorder="1" applyAlignment="1">
      <alignment vertical="center"/>
    </xf>
    <xf numFmtId="185" fontId="13" fillId="0" borderId="11" xfId="49" applyNumberFormat="1" applyFont="1" applyBorder="1" applyAlignment="1">
      <alignment/>
    </xf>
    <xf numFmtId="185" fontId="8" fillId="0" borderId="29" xfId="49" applyNumberFormat="1" applyFont="1" applyFill="1" applyBorder="1" applyAlignment="1">
      <alignment horizontal="right" vertical="center"/>
    </xf>
    <xf numFmtId="185" fontId="8" fillId="0" borderId="19" xfId="49" applyNumberFormat="1" applyFont="1" applyFill="1" applyBorder="1" applyAlignment="1">
      <alignment horizontal="right" vertical="center"/>
    </xf>
    <xf numFmtId="185" fontId="8" fillId="0" borderId="16" xfId="49" applyNumberFormat="1" applyFont="1" applyFill="1" applyBorder="1" applyAlignment="1">
      <alignment horizontal="right" vertical="center"/>
    </xf>
    <xf numFmtId="185" fontId="8" fillId="0" borderId="0" xfId="49" applyNumberFormat="1" applyFont="1" applyFill="1" applyAlignment="1">
      <alignment/>
    </xf>
    <xf numFmtId="185" fontId="8" fillId="0" borderId="39" xfId="49" applyNumberFormat="1" applyFont="1" applyFill="1" applyBorder="1" applyAlignment="1">
      <alignment horizontal="right" vertical="center"/>
    </xf>
    <xf numFmtId="185" fontId="8" fillId="0" borderId="40" xfId="49" applyNumberFormat="1" applyFont="1" applyFill="1" applyBorder="1" applyAlignment="1">
      <alignment horizontal="right" vertical="center"/>
    </xf>
    <xf numFmtId="185" fontId="8" fillId="0" borderId="41" xfId="49" applyNumberFormat="1" applyFont="1" applyFill="1" applyBorder="1" applyAlignment="1">
      <alignment horizontal="right" vertical="center"/>
    </xf>
    <xf numFmtId="185" fontId="8" fillId="0" borderId="42" xfId="49" applyNumberFormat="1" applyFont="1" applyFill="1" applyBorder="1" applyAlignment="1">
      <alignment horizontal="right" vertical="center"/>
    </xf>
    <xf numFmtId="185" fontId="8" fillId="0" borderId="43" xfId="49" applyNumberFormat="1" applyFont="1" applyFill="1" applyBorder="1" applyAlignment="1">
      <alignment horizontal="right" vertical="center"/>
    </xf>
    <xf numFmtId="185" fontId="0" fillId="0" borderId="0" xfId="49" applyNumberFormat="1" applyFont="1" applyAlignment="1">
      <alignment/>
    </xf>
    <xf numFmtId="185" fontId="8" fillId="0" borderId="44" xfId="49" applyNumberFormat="1" applyFont="1" applyBorder="1" applyAlignment="1">
      <alignment vertical="center"/>
    </xf>
    <xf numFmtId="185" fontId="8" fillId="0" borderId="45" xfId="49" applyNumberFormat="1" applyFont="1" applyBorder="1" applyAlignment="1">
      <alignment vertical="center"/>
    </xf>
    <xf numFmtId="185" fontId="8" fillId="0" borderId="46" xfId="49" applyNumberFormat="1" applyFont="1" applyBorder="1" applyAlignment="1">
      <alignment vertical="center"/>
    </xf>
    <xf numFmtId="185" fontId="8" fillId="0" borderId="47" xfId="49" applyNumberFormat="1" applyFont="1" applyBorder="1" applyAlignment="1">
      <alignment vertical="center"/>
    </xf>
    <xf numFmtId="185" fontId="13" fillId="0" borderId="26" xfId="49" applyNumberFormat="1" applyFont="1" applyBorder="1" applyAlignment="1">
      <alignment vertical="center"/>
    </xf>
    <xf numFmtId="185" fontId="13" fillId="0" borderId="20" xfId="49" applyNumberFormat="1" applyFont="1" applyBorder="1" applyAlignment="1">
      <alignment vertical="center"/>
    </xf>
    <xf numFmtId="185" fontId="13" fillId="0" borderId="48" xfId="49" applyNumberFormat="1" applyFont="1" applyBorder="1" applyAlignment="1">
      <alignment vertical="center"/>
    </xf>
    <xf numFmtId="185" fontId="13" fillId="0" borderId="22" xfId="49" applyNumberFormat="1" applyFont="1" applyBorder="1" applyAlignment="1">
      <alignment vertical="center"/>
    </xf>
    <xf numFmtId="185" fontId="13" fillId="0" borderId="11" xfId="49" applyNumberFormat="1" applyFont="1" applyBorder="1" applyAlignment="1">
      <alignment vertical="center"/>
    </xf>
    <xf numFmtId="185" fontId="13" fillId="0" borderId="49" xfId="49" applyNumberFormat="1" applyFont="1" applyBorder="1" applyAlignment="1">
      <alignment/>
    </xf>
    <xf numFmtId="185" fontId="13" fillId="0" borderId="10" xfId="49" applyNumberFormat="1" applyFont="1" applyFill="1" applyBorder="1" applyAlignment="1">
      <alignment vertical="center"/>
    </xf>
    <xf numFmtId="185" fontId="13" fillId="0" borderId="26" xfId="49" applyNumberFormat="1" applyFont="1" applyFill="1" applyBorder="1" applyAlignment="1">
      <alignment vertical="center"/>
    </xf>
    <xf numFmtId="185" fontId="13" fillId="0" borderId="20" xfId="49" applyNumberFormat="1" applyFont="1" applyFill="1" applyBorder="1" applyAlignment="1">
      <alignment vertical="center"/>
    </xf>
    <xf numFmtId="185" fontId="8" fillId="0" borderId="45" xfId="49" applyNumberFormat="1" applyFont="1" applyFill="1" applyBorder="1" applyAlignment="1">
      <alignment vertical="center"/>
    </xf>
    <xf numFmtId="185" fontId="8" fillId="0" borderId="46" xfId="49" applyNumberFormat="1" applyFont="1" applyFill="1" applyBorder="1" applyAlignment="1">
      <alignment vertical="center"/>
    </xf>
    <xf numFmtId="185" fontId="8" fillId="0" borderId="38" xfId="49" applyNumberFormat="1" applyFont="1" applyFill="1" applyBorder="1" applyAlignment="1">
      <alignment vertical="center"/>
    </xf>
    <xf numFmtId="185" fontId="8" fillId="0" borderId="47" xfId="49" applyNumberFormat="1" applyFont="1" applyFill="1" applyBorder="1" applyAlignment="1">
      <alignment vertical="center"/>
    </xf>
    <xf numFmtId="185" fontId="4" fillId="0" borderId="50" xfId="49" applyNumberFormat="1" applyFont="1" applyFill="1" applyBorder="1" applyAlignment="1">
      <alignment horizontal="right" vertical="center"/>
    </xf>
    <xf numFmtId="185" fontId="4" fillId="0" borderId="51" xfId="49" applyNumberFormat="1" applyFont="1" applyFill="1" applyBorder="1" applyAlignment="1">
      <alignment horizontal="right" vertical="center"/>
    </xf>
    <xf numFmtId="185" fontId="8" fillId="0" borderId="52" xfId="49" applyNumberFormat="1" applyFont="1" applyFill="1" applyBorder="1" applyAlignment="1">
      <alignment vertical="center"/>
    </xf>
    <xf numFmtId="185" fontId="0" fillId="0" borderId="20" xfId="49" applyNumberFormat="1" applyFont="1" applyFill="1" applyBorder="1" applyAlignment="1">
      <alignment horizontal="center" vertical="center"/>
    </xf>
    <xf numFmtId="185" fontId="0" fillId="0" borderId="22" xfId="49" applyNumberFormat="1" applyFont="1" applyFill="1" applyBorder="1" applyAlignment="1">
      <alignment horizontal="center" vertical="center"/>
    </xf>
    <xf numFmtId="185" fontId="0" fillId="0" borderId="53" xfId="49" applyNumberFormat="1" applyFont="1" applyFill="1" applyBorder="1" applyAlignment="1">
      <alignment horizontal="center" vertical="center"/>
    </xf>
    <xf numFmtId="185" fontId="0" fillId="0" borderId="54" xfId="49" applyNumberFormat="1" applyFont="1" applyFill="1" applyBorder="1" applyAlignment="1">
      <alignment horizontal="distributed" vertical="center"/>
    </xf>
    <xf numFmtId="185" fontId="0" fillId="0" borderId="55" xfId="49" applyNumberFormat="1" applyFont="1" applyFill="1" applyBorder="1" applyAlignment="1">
      <alignment horizontal="distributed" vertical="center"/>
    </xf>
    <xf numFmtId="185" fontId="0" fillId="0" borderId="56" xfId="49" applyNumberFormat="1" applyFont="1" applyFill="1" applyBorder="1" applyAlignment="1">
      <alignment horizontal="distributed" vertical="center"/>
    </xf>
    <xf numFmtId="185" fontId="0" fillId="0" borderId="57" xfId="49" applyNumberFormat="1" applyFont="1" applyFill="1" applyBorder="1" applyAlignment="1">
      <alignment horizontal="distributed" vertical="center"/>
    </xf>
    <xf numFmtId="185" fontId="8" fillId="0" borderId="54" xfId="49" applyNumberFormat="1" applyFont="1" applyFill="1" applyBorder="1" applyAlignment="1">
      <alignment horizontal="distributed" vertical="center"/>
    </xf>
    <xf numFmtId="185" fontId="18" fillId="0" borderId="21" xfId="49" applyNumberFormat="1" applyFont="1" applyFill="1" applyBorder="1" applyAlignment="1">
      <alignment horizontal="center" vertical="center"/>
    </xf>
    <xf numFmtId="185" fontId="4" fillId="0" borderId="58" xfId="49" applyNumberFormat="1" applyFont="1" applyFill="1" applyBorder="1" applyAlignment="1">
      <alignment vertical="center"/>
    </xf>
    <xf numFmtId="185" fontId="4" fillId="0" borderId="50" xfId="49" applyNumberFormat="1" applyFont="1" applyFill="1" applyBorder="1" applyAlignment="1">
      <alignment vertical="center"/>
    </xf>
    <xf numFmtId="185" fontId="4" fillId="0" borderId="59" xfId="49" applyNumberFormat="1" applyFont="1" applyFill="1" applyBorder="1" applyAlignment="1">
      <alignment vertical="center"/>
    </xf>
    <xf numFmtId="185" fontId="4" fillId="0" borderId="51" xfId="49" applyNumberFormat="1" applyFont="1" applyFill="1" applyBorder="1" applyAlignment="1">
      <alignment vertical="center"/>
    </xf>
    <xf numFmtId="185" fontId="13" fillId="0" borderId="18" xfId="49" applyNumberFormat="1" applyFont="1" applyBorder="1" applyAlignment="1">
      <alignment vertical="center"/>
    </xf>
    <xf numFmtId="185" fontId="4" fillId="0" borderId="18" xfId="49" applyNumberFormat="1" applyFont="1" applyBorder="1" applyAlignment="1">
      <alignment horizontal="distributed"/>
    </xf>
    <xf numFmtId="185" fontId="13" fillId="0" borderId="18" xfId="49" applyNumberFormat="1" applyFont="1" applyFill="1" applyBorder="1" applyAlignment="1">
      <alignment vertical="center"/>
    </xf>
    <xf numFmtId="185" fontId="4" fillId="0" borderId="18" xfId="49" applyNumberFormat="1" applyFont="1" applyFill="1" applyBorder="1" applyAlignment="1">
      <alignment horizontal="distributed" vertical="center"/>
    </xf>
    <xf numFmtId="185" fontId="4" fillId="0" borderId="60" xfId="49" applyNumberFormat="1" applyFont="1" applyBorder="1" applyAlignment="1">
      <alignment horizontal="distributed" vertical="center"/>
    </xf>
    <xf numFmtId="185" fontId="4" fillId="0" borderId="0" xfId="49" applyNumberFormat="1" applyFont="1" applyAlignment="1">
      <alignment horizontal="distributed" vertical="center"/>
    </xf>
    <xf numFmtId="185" fontId="4" fillId="33" borderId="18" xfId="49" applyNumberFormat="1" applyFont="1" applyFill="1" applyBorder="1" applyAlignment="1">
      <alignment horizontal="distributed" vertical="center"/>
    </xf>
    <xf numFmtId="185" fontId="8" fillId="0" borderId="30" xfId="49" applyNumberFormat="1" applyFont="1" applyBorder="1" applyAlignment="1">
      <alignment vertical="center"/>
    </xf>
    <xf numFmtId="185" fontId="4" fillId="0" borderId="61" xfId="49" applyNumberFormat="1" applyFont="1" applyFill="1" applyBorder="1" applyAlignment="1">
      <alignment horizontal="distributed" vertical="center"/>
    </xf>
    <xf numFmtId="185" fontId="8" fillId="0" borderId="18" xfId="49" applyNumberFormat="1" applyFont="1" applyFill="1" applyBorder="1" applyAlignment="1">
      <alignment horizontal="distributed" vertical="center"/>
    </xf>
    <xf numFmtId="185" fontId="4" fillId="0" borderId="62" xfId="49" applyNumberFormat="1" applyFont="1" applyFill="1" applyBorder="1" applyAlignment="1">
      <alignment horizontal="distributed" vertical="center"/>
    </xf>
    <xf numFmtId="185" fontId="4" fillId="0" borderId="60" xfId="49" applyNumberFormat="1" applyFont="1" applyFill="1" applyBorder="1" applyAlignment="1">
      <alignment horizontal="distributed" vertical="center"/>
    </xf>
    <xf numFmtId="185" fontId="13" fillId="0" borderId="48" xfId="49" applyNumberFormat="1" applyFont="1" applyFill="1" applyBorder="1" applyAlignment="1">
      <alignment vertical="center"/>
    </xf>
    <xf numFmtId="185" fontId="4" fillId="0" borderId="18" xfId="49" applyNumberFormat="1" applyFont="1" applyFill="1" applyBorder="1" applyAlignment="1">
      <alignment vertical="center" shrinkToFit="1"/>
    </xf>
    <xf numFmtId="185" fontId="8" fillId="0" borderId="11" xfId="49" applyNumberFormat="1" applyFont="1" applyFill="1" applyBorder="1" applyAlignment="1">
      <alignment vertical="center"/>
    </xf>
    <xf numFmtId="185" fontId="8" fillId="0" borderId="30" xfId="49" applyNumberFormat="1" applyFont="1" applyFill="1" applyBorder="1" applyAlignment="1">
      <alignment horizontal="center" vertical="center"/>
    </xf>
    <xf numFmtId="185" fontId="8" fillId="0" borderId="31" xfId="49" applyNumberFormat="1" applyFont="1" applyFill="1" applyBorder="1" applyAlignment="1">
      <alignment horizontal="center" vertical="center"/>
    </xf>
    <xf numFmtId="185" fontId="13" fillId="0" borderId="22" xfId="49" applyNumberFormat="1" applyFont="1" applyFill="1" applyBorder="1" applyAlignment="1">
      <alignment vertical="center"/>
    </xf>
    <xf numFmtId="185" fontId="4" fillId="0" borderId="30" xfId="49" applyNumberFormat="1" applyFont="1" applyFill="1" applyBorder="1" applyAlignment="1">
      <alignment horizontal="center" vertical="center"/>
    </xf>
    <xf numFmtId="185" fontId="13" fillId="0" borderId="34" xfId="49" applyNumberFormat="1" applyFont="1" applyFill="1" applyBorder="1" applyAlignment="1">
      <alignment vertical="center"/>
    </xf>
    <xf numFmtId="185" fontId="4" fillId="0" borderId="0" xfId="49" applyNumberFormat="1" applyFont="1" applyFill="1" applyBorder="1" applyAlignment="1">
      <alignment horizontal="distributed" vertical="center"/>
    </xf>
    <xf numFmtId="185" fontId="4" fillId="0" borderId="30" xfId="49" applyNumberFormat="1" applyFont="1" applyFill="1" applyBorder="1" applyAlignment="1">
      <alignment horizontal="distributed" vertical="center"/>
    </xf>
    <xf numFmtId="185" fontId="4" fillId="0" borderId="24" xfId="49" applyNumberFormat="1" applyFont="1" applyFill="1" applyBorder="1" applyAlignment="1">
      <alignment horizontal="distributed" vertical="center"/>
    </xf>
    <xf numFmtId="185" fontId="13" fillId="0" borderId="63" xfId="49" applyNumberFormat="1" applyFont="1" applyFill="1" applyBorder="1" applyAlignment="1">
      <alignment vertical="center"/>
    </xf>
    <xf numFmtId="185" fontId="13" fillId="0" borderId="44" xfId="49" applyNumberFormat="1" applyFont="1" applyFill="1" applyBorder="1" applyAlignment="1">
      <alignment vertical="center"/>
    </xf>
    <xf numFmtId="185" fontId="4" fillId="0" borderId="61" xfId="49" applyNumberFormat="1" applyFont="1" applyFill="1" applyBorder="1" applyAlignment="1">
      <alignment vertical="center" shrinkToFit="1"/>
    </xf>
    <xf numFmtId="185" fontId="3" fillId="0" borderId="18" xfId="49" applyNumberFormat="1" applyFont="1" applyFill="1" applyBorder="1" applyAlignment="1">
      <alignment horizontal="distributed" vertical="center" shrinkToFit="1"/>
    </xf>
    <xf numFmtId="185" fontId="13" fillId="0" borderId="45" xfId="49" applyNumberFormat="1" applyFont="1" applyFill="1" applyBorder="1" applyAlignment="1">
      <alignment vertical="center"/>
    </xf>
    <xf numFmtId="185" fontId="13" fillId="0" borderId="18" xfId="49" applyNumberFormat="1" applyFont="1" applyFill="1" applyBorder="1" applyAlignment="1">
      <alignment horizontal="distributed" vertical="center"/>
    </xf>
    <xf numFmtId="185" fontId="27" fillId="0" borderId="18" xfId="49" applyNumberFormat="1" applyFont="1" applyFill="1" applyBorder="1" applyAlignment="1">
      <alignment horizontal="distributed" vertical="center"/>
    </xf>
    <xf numFmtId="185" fontId="4" fillId="0" borderId="18" xfId="49" applyNumberFormat="1" applyFont="1" applyFill="1" applyBorder="1" applyAlignment="1">
      <alignment horizontal="distributed" vertical="center" shrinkToFit="1"/>
    </xf>
    <xf numFmtId="185" fontId="8" fillId="0" borderId="64" xfId="49" applyNumberFormat="1" applyFont="1" applyFill="1" applyBorder="1" applyAlignment="1">
      <alignment vertical="center"/>
    </xf>
    <xf numFmtId="185" fontId="8" fillId="0" borderId="44" xfId="49" applyNumberFormat="1" applyFont="1" applyFill="1" applyBorder="1" applyAlignment="1">
      <alignment vertical="center"/>
    </xf>
    <xf numFmtId="185" fontId="8" fillId="0" borderId="63" xfId="49" applyNumberFormat="1" applyFont="1" applyFill="1" applyBorder="1" applyAlignment="1">
      <alignment vertical="center"/>
    </xf>
    <xf numFmtId="185" fontId="8" fillId="0" borderId="29" xfId="49" applyNumberFormat="1" applyFont="1" applyFill="1" applyBorder="1" applyAlignment="1">
      <alignment vertical="center"/>
    </xf>
    <xf numFmtId="185" fontId="29" fillId="0" borderId="21" xfId="49" applyNumberFormat="1" applyFont="1" applyFill="1" applyBorder="1" applyAlignment="1">
      <alignment horizontal="center" vertical="center" wrapText="1"/>
    </xf>
    <xf numFmtId="185" fontId="5" fillId="0" borderId="0" xfId="49" applyNumberFormat="1" applyFont="1" applyFill="1" applyAlignment="1">
      <alignment horizontal="left" vertical="center"/>
    </xf>
    <xf numFmtId="185" fontId="8" fillId="0" borderId="19" xfId="49" applyNumberFormat="1" applyFont="1" applyFill="1" applyBorder="1" applyAlignment="1">
      <alignment vertical="center"/>
    </xf>
    <xf numFmtId="185" fontId="8" fillId="0" borderId="65" xfId="49" applyNumberFormat="1" applyFont="1" applyFill="1" applyBorder="1" applyAlignment="1">
      <alignment vertical="center"/>
    </xf>
    <xf numFmtId="185" fontId="8" fillId="0" borderId="66" xfId="49" applyNumberFormat="1" applyFont="1" applyFill="1" applyBorder="1" applyAlignment="1">
      <alignment vertical="center"/>
    </xf>
    <xf numFmtId="185" fontId="0" fillId="0" borderId="0" xfId="49" applyNumberFormat="1" applyFont="1" applyFill="1" applyBorder="1" applyAlignment="1">
      <alignment/>
    </xf>
    <xf numFmtId="185" fontId="0" fillId="0" borderId="0" xfId="49" applyNumberFormat="1" applyFont="1" applyFill="1" applyAlignment="1">
      <alignment/>
    </xf>
    <xf numFmtId="185" fontId="0" fillId="0" borderId="67" xfId="49" applyNumberFormat="1" applyFont="1" applyFill="1" applyBorder="1" applyAlignment="1">
      <alignment horizontal="center" vertical="center"/>
    </xf>
    <xf numFmtId="185" fontId="28" fillId="0" borderId="62" xfId="49" applyNumberFormat="1" applyFont="1" applyFill="1" applyBorder="1" applyAlignment="1">
      <alignment horizontal="distributed" vertical="center"/>
    </xf>
    <xf numFmtId="185" fontId="8" fillId="0" borderId="64" xfId="49" applyNumberFormat="1" applyFont="1" applyFill="1" applyBorder="1" applyAlignment="1">
      <alignment horizontal="right" vertical="center"/>
    </xf>
    <xf numFmtId="185" fontId="0" fillId="0" borderId="37" xfId="49" applyNumberFormat="1" applyFont="1" applyBorder="1" applyAlignment="1">
      <alignment horizontal="right" vertical="center"/>
    </xf>
    <xf numFmtId="185" fontId="0" fillId="0" borderId="37" xfId="49" applyNumberFormat="1" applyFont="1" applyBorder="1" applyAlignment="1">
      <alignment/>
    </xf>
    <xf numFmtId="185" fontId="0" fillId="0" borderId="34" xfId="49" applyNumberFormat="1" applyFont="1" applyBorder="1" applyAlignment="1">
      <alignment/>
    </xf>
    <xf numFmtId="185" fontId="0" fillId="0" borderId="36" xfId="49" applyNumberFormat="1" applyFont="1" applyBorder="1" applyAlignment="1">
      <alignment horizontal="right" vertical="center"/>
    </xf>
    <xf numFmtId="185" fontId="0" fillId="0" borderId="30" xfId="49" applyNumberFormat="1" applyFont="1" applyBorder="1" applyAlignment="1">
      <alignment/>
    </xf>
    <xf numFmtId="185" fontId="0" fillId="0" borderId="49" xfId="49" applyNumberFormat="1" applyFont="1" applyBorder="1" applyAlignment="1">
      <alignment horizontal="center"/>
    </xf>
    <xf numFmtId="185" fontId="0" fillId="0" borderId="0" xfId="49" applyNumberFormat="1" applyFont="1" applyAlignment="1">
      <alignment horizontal="center"/>
    </xf>
    <xf numFmtId="185" fontId="0" fillId="0" borderId="20" xfId="49" applyNumberFormat="1" applyFont="1" applyFill="1" applyBorder="1" applyAlignment="1">
      <alignment horizontal="center" vertical="center"/>
    </xf>
    <xf numFmtId="185" fontId="0" fillId="0" borderId="33" xfId="49" applyNumberFormat="1" applyFont="1" applyFill="1" applyBorder="1" applyAlignment="1">
      <alignment horizontal="center" vertical="center"/>
    </xf>
    <xf numFmtId="185" fontId="3" fillId="0" borderId="11" xfId="49" applyNumberFormat="1" applyFont="1" applyFill="1" applyBorder="1" applyAlignment="1">
      <alignment horizontal="center" vertical="center"/>
    </xf>
    <xf numFmtId="185" fontId="0" fillId="0" borderId="11" xfId="49" applyNumberFormat="1" applyFont="1" applyFill="1" applyBorder="1" applyAlignment="1">
      <alignment horizontal="center"/>
    </xf>
    <xf numFmtId="185" fontId="8" fillId="0" borderId="38" xfId="49" applyNumberFormat="1" applyFont="1" applyFill="1" applyBorder="1" applyAlignment="1">
      <alignment horizontal="center" vertical="center"/>
    </xf>
    <xf numFmtId="185" fontId="4" fillId="0" borderId="10" xfId="49" applyNumberFormat="1" applyFont="1" applyFill="1" applyBorder="1" applyAlignment="1">
      <alignment horizontal="left" vertical="top"/>
    </xf>
    <xf numFmtId="185" fontId="0" fillId="0" borderId="37" xfId="49" applyNumberFormat="1" applyFont="1" applyFill="1" applyBorder="1" applyAlignment="1">
      <alignment horizontal="right" vertical="center"/>
    </xf>
    <xf numFmtId="185" fontId="4" fillId="0" borderId="11" xfId="49" applyNumberFormat="1" applyFont="1" applyFill="1" applyBorder="1" applyAlignment="1">
      <alignment vertical="top"/>
    </xf>
    <xf numFmtId="185" fontId="13" fillId="0" borderId="49" xfId="49" applyNumberFormat="1" applyFont="1" applyFill="1" applyBorder="1" applyAlignment="1">
      <alignment/>
    </xf>
    <xf numFmtId="185" fontId="4" fillId="0" borderId="10" xfId="49" applyNumberFormat="1" applyFont="1" applyFill="1" applyBorder="1" applyAlignment="1">
      <alignment vertical="top"/>
    </xf>
    <xf numFmtId="185" fontId="8" fillId="0" borderId="24" xfId="49" applyNumberFormat="1" applyFont="1" applyFill="1" applyBorder="1" applyAlignment="1">
      <alignment/>
    </xf>
    <xf numFmtId="185" fontId="0" fillId="0" borderId="37" xfId="49" applyNumberFormat="1" applyFont="1" applyFill="1" applyBorder="1" applyAlignment="1">
      <alignment/>
    </xf>
    <xf numFmtId="185" fontId="25" fillId="0" borderId="34" xfId="49" applyNumberFormat="1" applyFont="1" applyFill="1" applyBorder="1" applyAlignment="1">
      <alignment/>
    </xf>
    <xf numFmtId="185" fontId="0" fillId="0" borderId="36" xfId="49" applyNumberFormat="1" applyFont="1" applyFill="1" applyBorder="1" applyAlignment="1">
      <alignment horizontal="right" vertical="center"/>
    </xf>
    <xf numFmtId="185" fontId="0" fillId="0" borderId="30" xfId="49" applyNumberFormat="1" applyFont="1" applyFill="1" applyBorder="1" applyAlignment="1">
      <alignment/>
    </xf>
    <xf numFmtId="185" fontId="0" fillId="0" borderId="49" xfId="49" applyNumberFormat="1" applyFont="1" applyFill="1" applyBorder="1" applyAlignment="1">
      <alignment horizontal="center"/>
    </xf>
    <xf numFmtId="185" fontId="0" fillId="0" borderId="34" xfId="49" applyNumberFormat="1" applyFont="1" applyFill="1" applyBorder="1" applyAlignment="1">
      <alignment/>
    </xf>
    <xf numFmtId="185" fontId="13" fillId="0" borderId="0" xfId="49" applyNumberFormat="1" applyFont="1" applyFill="1" applyAlignment="1">
      <alignment/>
    </xf>
    <xf numFmtId="185" fontId="5" fillId="0" borderId="0" xfId="49" applyNumberFormat="1" applyFont="1" applyFill="1" applyAlignment="1">
      <alignment horizontal="center"/>
    </xf>
    <xf numFmtId="185" fontId="4" fillId="0" borderId="26" xfId="49" applyNumberFormat="1" applyFont="1" applyFill="1" applyBorder="1" applyAlignment="1">
      <alignment horizontal="center" vertical="center"/>
    </xf>
    <xf numFmtId="185" fontId="13" fillId="0" borderId="26" xfId="49" applyNumberFormat="1" applyFont="1" applyFill="1" applyBorder="1" applyAlignment="1">
      <alignment/>
    </xf>
    <xf numFmtId="185" fontId="8" fillId="0" borderId="61" xfId="49" applyNumberFormat="1" applyFont="1" applyFill="1" applyBorder="1" applyAlignment="1">
      <alignment horizontal="distributed" vertical="center"/>
    </xf>
    <xf numFmtId="185" fontId="18" fillId="0" borderId="25" xfId="49" applyNumberFormat="1" applyFont="1" applyFill="1" applyBorder="1" applyAlignment="1">
      <alignment horizontal="center" vertical="center"/>
    </xf>
    <xf numFmtId="185" fontId="13" fillId="0" borderId="61" xfId="49" applyNumberFormat="1" applyFont="1" applyFill="1" applyBorder="1" applyAlignment="1">
      <alignment vertical="center"/>
    </xf>
    <xf numFmtId="185" fontId="4" fillId="0" borderId="20" xfId="49" applyNumberFormat="1" applyFont="1" applyFill="1" applyBorder="1" applyAlignment="1">
      <alignment horizontal="center" vertical="center"/>
    </xf>
    <xf numFmtId="185" fontId="13" fillId="0" borderId="20" xfId="49" applyNumberFormat="1" applyFont="1" applyFill="1" applyBorder="1" applyAlignment="1">
      <alignment/>
    </xf>
    <xf numFmtId="185" fontId="18" fillId="0" borderId="21" xfId="49" applyNumberFormat="1" applyFont="1" applyFill="1" applyBorder="1" applyAlignment="1">
      <alignment horizontal="center" vertical="center" wrapText="1"/>
    </xf>
    <xf numFmtId="185" fontId="8" fillId="0" borderId="19" xfId="49" applyNumberFormat="1" applyFont="1" applyFill="1" applyBorder="1" applyAlignment="1">
      <alignment horizontal="right" vertical="center" wrapText="1"/>
    </xf>
    <xf numFmtId="185" fontId="13" fillId="0" borderId="47" xfId="49" applyNumberFormat="1" applyFont="1" applyFill="1" applyBorder="1" applyAlignment="1">
      <alignment vertical="center"/>
    </xf>
    <xf numFmtId="185" fontId="4" fillId="0" borderId="18" xfId="49" applyNumberFormat="1" applyFont="1" applyFill="1" applyBorder="1" applyAlignment="1">
      <alignment horizontal="distributed"/>
    </xf>
    <xf numFmtId="185" fontId="18" fillId="0" borderId="21" xfId="49" applyNumberFormat="1" applyFont="1" applyFill="1" applyBorder="1" applyAlignment="1">
      <alignment horizontal="center"/>
    </xf>
    <xf numFmtId="185" fontId="20" fillId="0" borderId="20" xfId="49" applyNumberFormat="1" applyFont="1" applyFill="1" applyBorder="1" applyAlignment="1">
      <alignment horizontal="center" vertical="center" wrapText="1"/>
    </xf>
    <xf numFmtId="185" fontId="8" fillId="0" borderId="18" xfId="49" applyNumberFormat="1" applyFont="1" applyFill="1" applyBorder="1" applyAlignment="1">
      <alignment horizontal="right" vertical="center"/>
    </xf>
    <xf numFmtId="185" fontId="8" fillId="0" borderId="11" xfId="49" applyNumberFormat="1" applyFont="1" applyFill="1" applyBorder="1" applyAlignment="1">
      <alignment horizontal="center" vertical="center"/>
    </xf>
    <xf numFmtId="185" fontId="13" fillId="0" borderId="11" xfId="49" applyNumberFormat="1" applyFont="1" applyFill="1" applyBorder="1" applyAlignment="1">
      <alignment/>
    </xf>
    <xf numFmtId="185" fontId="13" fillId="0" borderId="11" xfId="49" applyNumberFormat="1" applyFont="1" applyFill="1" applyBorder="1" applyAlignment="1">
      <alignment vertical="center"/>
    </xf>
    <xf numFmtId="185" fontId="8" fillId="0" borderId="30" xfId="49" applyNumberFormat="1" applyFont="1" applyFill="1" applyBorder="1" applyAlignment="1">
      <alignment vertical="center"/>
    </xf>
    <xf numFmtId="185" fontId="26" fillId="0" borderId="0" xfId="49" applyNumberFormat="1" applyFont="1" applyFill="1" applyAlignment="1">
      <alignment horizontal="left" vertical="center"/>
    </xf>
    <xf numFmtId="185" fontId="13" fillId="0" borderId="10" xfId="49" applyNumberFormat="1" applyFont="1" applyFill="1" applyBorder="1" applyAlignment="1">
      <alignment/>
    </xf>
    <xf numFmtId="185" fontId="8" fillId="0" borderId="60" xfId="49" applyNumberFormat="1" applyFont="1" applyFill="1" applyBorder="1" applyAlignment="1">
      <alignment horizontal="distributed" vertical="center"/>
    </xf>
    <xf numFmtId="185" fontId="13" fillId="0" borderId="24" xfId="49" applyNumberFormat="1" applyFont="1" applyFill="1" applyBorder="1" applyAlignment="1">
      <alignment vertical="center"/>
    </xf>
    <xf numFmtId="185" fontId="18" fillId="0" borderId="27" xfId="49" applyNumberFormat="1" applyFont="1" applyFill="1" applyBorder="1" applyAlignment="1">
      <alignment horizontal="center" vertical="center"/>
    </xf>
    <xf numFmtId="185" fontId="13" fillId="0" borderId="48" xfId="49" applyNumberFormat="1" applyFont="1" applyFill="1" applyBorder="1" applyAlignment="1">
      <alignment/>
    </xf>
    <xf numFmtId="185" fontId="13" fillId="0" borderId="60" xfId="49" applyNumberFormat="1" applyFont="1" applyFill="1" applyBorder="1" applyAlignment="1">
      <alignment vertical="center"/>
    </xf>
    <xf numFmtId="185" fontId="13" fillId="0" borderId="46" xfId="49" applyNumberFormat="1" applyFont="1" applyFill="1" applyBorder="1" applyAlignment="1">
      <alignment vertical="center"/>
    </xf>
    <xf numFmtId="185" fontId="18" fillId="0" borderId="17" xfId="49" applyNumberFormat="1" applyFont="1" applyFill="1" applyBorder="1" applyAlignment="1">
      <alignment horizontal="center" vertical="center"/>
    </xf>
    <xf numFmtId="185" fontId="13" fillId="0" borderId="22" xfId="49" applyNumberFormat="1" applyFont="1" applyFill="1" applyBorder="1" applyAlignment="1">
      <alignment/>
    </xf>
    <xf numFmtId="185" fontId="8" fillId="0" borderId="62" xfId="49" applyNumberFormat="1" applyFont="1" applyFill="1" applyBorder="1" applyAlignment="1">
      <alignment horizontal="distributed" vertical="center"/>
    </xf>
    <xf numFmtId="185" fontId="8" fillId="0" borderId="62" xfId="49" applyNumberFormat="1" applyFont="1" applyFill="1" applyBorder="1" applyAlignment="1">
      <alignment horizontal="right" vertical="center"/>
    </xf>
    <xf numFmtId="185" fontId="13" fillId="0" borderId="62" xfId="49" applyNumberFormat="1" applyFont="1" applyFill="1" applyBorder="1" applyAlignment="1">
      <alignment vertical="center"/>
    </xf>
    <xf numFmtId="185" fontId="18" fillId="0" borderId="32" xfId="49" applyNumberFormat="1" applyFont="1" applyFill="1" applyBorder="1" applyAlignment="1">
      <alignment horizontal="center" vertical="center"/>
    </xf>
    <xf numFmtId="185" fontId="4" fillId="0" borderId="10" xfId="49" applyNumberFormat="1" applyFont="1" applyFill="1" applyBorder="1" applyAlignment="1">
      <alignment horizontal="center" vertical="center" wrapText="1" shrinkToFit="1"/>
    </xf>
    <xf numFmtId="185" fontId="4" fillId="0" borderId="20" xfId="49" applyNumberFormat="1" applyFont="1" applyFill="1" applyBorder="1" applyAlignment="1">
      <alignment horizontal="center" vertical="center" wrapText="1"/>
    </xf>
    <xf numFmtId="185" fontId="20" fillId="0" borderId="21" xfId="49" applyNumberFormat="1" applyFont="1" applyFill="1" applyBorder="1" applyAlignment="1">
      <alignment horizontal="center" vertical="center"/>
    </xf>
    <xf numFmtId="185" fontId="8" fillId="0" borderId="11" xfId="49" applyNumberFormat="1" applyFont="1" applyFill="1" applyBorder="1" applyAlignment="1">
      <alignment/>
    </xf>
    <xf numFmtId="185" fontId="13" fillId="0" borderId="0" xfId="49" applyNumberFormat="1" applyFont="1" applyFill="1" applyBorder="1" applyAlignment="1">
      <alignment/>
    </xf>
    <xf numFmtId="185" fontId="8" fillId="0" borderId="0" xfId="49" applyNumberFormat="1" applyFont="1" applyFill="1" applyBorder="1" applyAlignment="1">
      <alignment horizontal="center" vertical="center"/>
    </xf>
    <xf numFmtId="185" fontId="8" fillId="0" borderId="0" xfId="49" applyNumberFormat="1" applyFont="1" applyFill="1" applyBorder="1" applyAlignment="1">
      <alignment horizontal="right" vertical="center"/>
    </xf>
    <xf numFmtId="185" fontId="8" fillId="0" borderId="0" xfId="49" applyNumberFormat="1" applyFont="1" applyFill="1" applyBorder="1" applyAlignment="1">
      <alignment vertical="center"/>
    </xf>
    <xf numFmtId="185" fontId="19" fillId="0" borderId="0" xfId="49" applyNumberFormat="1" applyFont="1" applyFill="1" applyBorder="1" applyAlignment="1">
      <alignment vertical="center"/>
    </xf>
    <xf numFmtId="185" fontId="19" fillId="0" borderId="0" xfId="49" applyNumberFormat="1" applyFont="1" applyFill="1" applyBorder="1" applyAlignment="1">
      <alignment horizontal="center" vertical="center"/>
    </xf>
    <xf numFmtId="185" fontId="13" fillId="0" borderId="0" xfId="49" applyNumberFormat="1" applyFont="1" applyFill="1" applyBorder="1" applyAlignment="1">
      <alignment vertical="center"/>
    </xf>
    <xf numFmtId="185" fontId="8" fillId="0" borderId="0" xfId="49" applyNumberFormat="1" applyFont="1" applyFill="1" applyBorder="1" applyAlignment="1">
      <alignment/>
    </xf>
    <xf numFmtId="185" fontId="10" fillId="0" borderId="33" xfId="49" applyNumberFormat="1" applyFont="1" applyFill="1" applyBorder="1" applyAlignment="1">
      <alignment horizontal="center"/>
    </xf>
    <xf numFmtId="185" fontId="10" fillId="0" borderId="24" xfId="49" applyNumberFormat="1" applyFont="1" applyFill="1" applyBorder="1" applyAlignment="1">
      <alignment/>
    </xf>
    <xf numFmtId="185" fontId="8" fillId="0" borderId="24" xfId="49" applyNumberFormat="1" applyFont="1" applyFill="1" applyBorder="1" applyAlignment="1">
      <alignment/>
    </xf>
    <xf numFmtId="185" fontId="13" fillId="0" borderId="24" xfId="49" applyNumberFormat="1" applyFont="1" applyFill="1" applyBorder="1" applyAlignment="1">
      <alignment/>
    </xf>
    <xf numFmtId="185" fontId="10" fillId="0" borderId="37" xfId="49" applyNumberFormat="1" applyFont="1" applyFill="1" applyBorder="1" applyAlignment="1">
      <alignment/>
    </xf>
    <xf numFmtId="185" fontId="10" fillId="0" borderId="0" xfId="49" applyNumberFormat="1" applyFont="1" applyFill="1" applyAlignment="1">
      <alignment/>
    </xf>
    <xf numFmtId="185" fontId="10" fillId="0" borderId="23" xfId="49" applyNumberFormat="1" applyFont="1" applyFill="1" applyBorder="1" applyAlignment="1">
      <alignment/>
    </xf>
    <xf numFmtId="185" fontId="10" fillId="0" borderId="0" xfId="49" applyNumberFormat="1" applyFont="1" applyFill="1" applyBorder="1" applyAlignment="1">
      <alignment/>
    </xf>
    <xf numFmtId="185" fontId="8" fillId="0" borderId="0" xfId="49" applyNumberFormat="1" applyFont="1" applyFill="1" applyBorder="1" applyAlignment="1">
      <alignment/>
    </xf>
    <xf numFmtId="185" fontId="13" fillId="0" borderId="0" xfId="49" applyNumberFormat="1" applyFont="1" applyFill="1" applyBorder="1" applyAlignment="1">
      <alignment/>
    </xf>
    <xf numFmtId="185" fontId="10" fillId="0" borderId="68" xfId="49" applyNumberFormat="1" applyFont="1" applyFill="1" applyBorder="1" applyAlignment="1">
      <alignment/>
    </xf>
    <xf numFmtId="185" fontId="10" fillId="0" borderId="34" xfId="49" applyNumberFormat="1" applyFont="1" applyFill="1" applyBorder="1" applyAlignment="1">
      <alignment/>
    </xf>
    <xf numFmtId="185" fontId="10" fillId="0" borderId="35" xfId="49" applyNumberFormat="1" applyFont="1" applyFill="1" applyBorder="1" applyAlignment="1">
      <alignment/>
    </xf>
    <xf numFmtId="185" fontId="8" fillId="0" borderId="35" xfId="49" applyNumberFormat="1" applyFont="1" applyFill="1" applyBorder="1" applyAlignment="1">
      <alignment/>
    </xf>
    <xf numFmtId="185" fontId="13" fillId="0" borderId="35" xfId="49" applyNumberFormat="1" applyFont="1" applyFill="1" applyBorder="1" applyAlignment="1">
      <alignment/>
    </xf>
    <xf numFmtId="185" fontId="10" fillId="0" borderId="36" xfId="49" applyNumberFormat="1" applyFont="1" applyFill="1" applyBorder="1" applyAlignment="1">
      <alignment/>
    </xf>
    <xf numFmtId="185" fontId="0" fillId="0" borderId="0" xfId="49" applyNumberFormat="1" applyFont="1" applyFill="1" applyAlignment="1">
      <alignment horizontal="center"/>
    </xf>
    <xf numFmtId="185" fontId="8" fillId="0" borderId="0" xfId="49" applyNumberFormat="1" applyFont="1" applyFill="1" applyAlignment="1">
      <alignment horizontal="center"/>
    </xf>
    <xf numFmtId="185" fontId="24" fillId="0" borderId="24" xfId="49" applyNumberFormat="1" applyFont="1" applyFill="1" applyBorder="1" applyAlignment="1">
      <alignment/>
    </xf>
    <xf numFmtId="185" fontId="24" fillId="0" borderId="0" xfId="49" applyNumberFormat="1" applyFont="1" applyFill="1" applyBorder="1" applyAlignment="1">
      <alignment/>
    </xf>
    <xf numFmtId="185" fontId="24" fillId="0" borderId="35" xfId="49" applyNumberFormat="1" applyFont="1" applyFill="1" applyBorder="1" applyAlignment="1">
      <alignment/>
    </xf>
    <xf numFmtId="185" fontId="17" fillId="0" borderId="23" xfId="49" applyNumberFormat="1" applyFont="1" applyBorder="1" applyAlignment="1">
      <alignment horizontal="left" vertical="center"/>
    </xf>
    <xf numFmtId="185" fontId="17" fillId="0" borderId="0" xfId="49" applyNumberFormat="1" applyFont="1" applyBorder="1" applyAlignment="1">
      <alignment horizontal="left" vertical="center"/>
    </xf>
    <xf numFmtId="185" fontId="17" fillId="0" borderId="68" xfId="49" applyNumberFormat="1" applyFont="1" applyBorder="1" applyAlignment="1">
      <alignment horizontal="left" vertical="center"/>
    </xf>
    <xf numFmtId="185" fontId="17" fillId="0" borderId="23" xfId="49" applyNumberFormat="1" applyFont="1" applyBorder="1" applyAlignment="1">
      <alignment horizontal="distributed" vertical="center"/>
    </xf>
    <xf numFmtId="185" fontId="18" fillId="0" borderId="0" xfId="49" applyNumberFormat="1" applyFont="1" applyBorder="1" applyAlignment="1">
      <alignment horizontal="center" vertical="center"/>
    </xf>
    <xf numFmtId="185" fontId="16" fillId="0" borderId="68" xfId="49" applyNumberFormat="1" applyFont="1" applyBorder="1" applyAlignment="1">
      <alignment vertical="center"/>
    </xf>
    <xf numFmtId="0" fontId="13" fillId="0" borderId="0" xfId="0" applyFont="1" applyBorder="1" applyAlignment="1">
      <alignment horizontal="left" vertical="center"/>
    </xf>
    <xf numFmtId="185" fontId="0" fillId="0" borderId="24" xfId="49" applyNumberFormat="1" applyFont="1" applyFill="1" applyBorder="1" applyAlignment="1">
      <alignment/>
    </xf>
    <xf numFmtId="185" fontId="5" fillId="0" borderId="37" xfId="49" applyNumberFormat="1" applyFont="1" applyFill="1" applyBorder="1" applyAlignment="1">
      <alignment horizontal="center" vertical="center"/>
    </xf>
    <xf numFmtId="185" fontId="0" fillId="0" borderId="34" xfId="49" applyNumberFormat="1" applyFont="1" applyFill="1" applyBorder="1" applyAlignment="1">
      <alignment horizontal="center"/>
    </xf>
    <xf numFmtId="185" fontId="0" fillId="0" borderId="35" xfId="49" applyNumberFormat="1" applyFont="1" applyFill="1" applyBorder="1" applyAlignment="1">
      <alignment horizontal="center"/>
    </xf>
    <xf numFmtId="185" fontId="4" fillId="0" borderId="30" xfId="49" applyNumberFormat="1" applyFont="1" applyFill="1" applyBorder="1" applyAlignment="1">
      <alignment shrinkToFit="1"/>
    </xf>
    <xf numFmtId="185" fontId="4" fillId="0" borderId="69" xfId="49" applyNumberFormat="1" applyFont="1" applyFill="1" applyBorder="1" applyAlignment="1">
      <alignment horizontal="right" vertical="center"/>
    </xf>
    <xf numFmtId="185" fontId="4" fillId="0" borderId="59" xfId="49" applyNumberFormat="1" applyFont="1" applyFill="1" applyBorder="1" applyAlignment="1">
      <alignment horizontal="right" vertical="center"/>
    </xf>
    <xf numFmtId="185" fontId="5" fillId="0" borderId="10" xfId="49" applyNumberFormat="1" applyFont="1" applyFill="1" applyBorder="1" applyAlignment="1">
      <alignment horizontal="center" vertical="center"/>
    </xf>
    <xf numFmtId="185" fontId="5" fillId="0" borderId="34" xfId="49" applyNumberFormat="1" applyFont="1" applyFill="1" applyBorder="1" applyAlignment="1">
      <alignment horizontal="center" vertical="center"/>
    </xf>
    <xf numFmtId="185" fontId="9" fillId="0" borderId="35" xfId="49" applyNumberFormat="1" applyFont="1" applyFill="1" applyBorder="1" applyAlignment="1">
      <alignment vertical="center"/>
    </xf>
    <xf numFmtId="185" fontId="11" fillId="0" borderId="35" xfId="49" applyNumberFormat="1" applyFont="1" applyFill="1" applyBorder="1" applyAlignment="1">
      <alignment vertical="center"/>
    </xf>
    <xf numFmtId="185" fontId="25" fillId="0" borderId="0" xfId="49" applyNumberFormat="1" applyFont="1" applyFill="1" applyAlignment="1">
      <alignment/>
    </xf>
    <xf numFmtId="185" fontId="4" fillId="0" borderId="10" xfId="49" applyNumberFormat="1" applyFont="1" applyFill="1" applyBorder="1" applyAlignment="1">
      <alignment horizontal="center" vertical="center"/>
    </xf>
    <xf numFmtId="185" fontId="18" fillId="0" borderId="25" xfId="49" applyNumberFormat="1" applyFont="1" applyFill="1" applyBorder="1" applyAlignment="1">
      <alignment horizontal="center" vertical="center" wrapText="1"/>
    </xf>
    <xf numFmtId="185" fontId="4" fillId="0" borderId="34" xfId="49" applyNumberFormat="1" applyFont="1" applyFill="1" applyBorder="1" applyAlignment="1">
      <alignment horizontal="center" vertical="center"/>
    </xf>
    <xf numFmtId="185" fontId="13" fillId="0" borderId="53" xfId="49" applyNumberFormat="1" applyFont="1" applyFill="1" applyBorder="1" applyAlignment="1">
      <alignment/>
    </xf>
    <xf numFmtId="185" fontId="4" fillId="0" borderId="11" xfId="49" applyNumberFormat="1" applyFont="1" applyFill="1" applyBorder="1" applyAlignment="1">
      <alignment horizontal="center" vertical="center"/>
    </xf>
    <xf numFmtId="185" fontId="8" fillId="0" borderId="30" xfId="49" applyNumberFormat="1" applyFont="1" applyFill="1" applyBorder="1" applyAlignment="1">
      <alignment horizontal="distributed" vertical="center"/>
    </xf>
    <xf numFmtId="185" fontId="13" fillId="0" borderId="30" xfId="49" applyNumberFormat="1" applyFont="1" applyFill="1" applyBorder="1" applyAlignment="1">
      <alignment vertical="center"/>
    </xf>
    <xf numFmtId="185" fontId="13" fillId="0" borderId="38" xfId="49" applyNumberFormat="1" applyFont="1" applyFill="1" applyBorder="1" applyAlignment="1">
      <alignment vertical="center"/>
    </xf>
    <xf numFmtId="185" fontId="20" fillId="0" borderId="31" xfId="49" applyNumberFormat="1" applyFont="1" applyFill="1" applyBorder="1" applyAlignment="1">
      <alignment horizontal="center" vertical="center"/>
    </xf>
    <xf numFmtId="185" fontId="13" fillId="0" borderId="61" xfId="49" applyNumberFormat="1" applyFont="1" applyFill="1" applyBorder="1" applyAlignment="1">
      <alignment horizontal="distributed" vertical="center"/>
    </xf>
    <xf numFmtId="185" fontId="8" fillId="0" borderId="35" xfId="49" applyNumberFormat="1" applyFont="1" applyFill="1" applyBorder="1" applyAlignment="1">
      <alignment/>
    </xf>
    <xf numFmtId="185" fontId="0" fillId="0" borderId="35" xfId="49" applyNumberFormat="1" applyFont="1" applyFill="1" applyBorder="1" applyAlignment="1">
      <alignment/>
    </xf>
    <xf numFmtId="185" fontId="13" fillId="0" borderId="35" xfId="49" applyNumberFormat="1" applyFont="1" applyFill="1" applyBorder="1" applyAlignment="1">
      <alignment/>
    </xf>
    <xf numFmtId="185" fontId="0" fillId="0" borderId="36" xfId="49" applyNumberFormat="1" applyFont="1" applyFill="1" applyBorder="1" applyAlignment="1">
      <alignment/>
    </xf>
    <xf numFmtId="185" fontId="8" fillId="0" borderId="18" xfId="49" applyNumberFormat="1" applyFont="1" applyFill="1" applyBorder="1" applyAlignment="1">
      <alignment/>
    </xf>
    <xf numFmtId="185" fontId="13" fillId="0" borderId="18" xfId="49" applyNumberFormat="1" applyFont="1" applyFill="1" applyBorder="1" applyAlignment="1">
      <alignment/>
    </xf>
    <xf numFmtId="185" fontId="8" fillId="0" borderId="19" xfId="49" applyNumberFormat="1" applyFont="1" applyFill="1" applyBorder="1" applyAlignment="1">
      <alignment/>
    </xf>
    <xf numFmtId="185" fontId="8" fillId="0" borderId="22" xfId="49" applyNumberFormat="1" applyFont="1" applyFill="1" applyBorder="1" applyAlignment="1">
      <alignment horizontal="center" vertical="center"/>
    </xf>
    <xf numFmtId="185" fontId="4" fillId="0" borderId="10" xfId="49" applyNumberFormat="1" applyFont="1" applyFill="1" applyBorder="1" applyAlignment="1">
      <alignment vertical="center"/>
    </xf>
    <xf numFmtId="185" fontId="4" fillId="0" borderId="20" xfId="49" applyNumberFormat="1" applyFont="1" applyFill="1" applyBorder="1" applyAlignment="1">
      <alignment vertical="center"/>
    </xf>
    <xf numFmtId="185" fontId="4" fillId="0" borderId="11" xfId="49" applyNumberFormat="1" applyFont="1" applyFill="1" applyBorder="1" applyAlignment="1">
      <alignment/>
    </xf>
    <xf numFmtId="185" fontId="4" fillId="0" borderId="10" xfId="49" applyNumberFormat="1" applyFont="1" applyFill="1" applyBorder="1" applyAlignment="1">
      <alignment horizontal="center" vertical="center" wrapText="1"/>
    </xf>
    <xf numFmtId="185" fontId="8" fillId="0" borderId="35" xfId="49" applyNumberFormat="1" applyFont="1" applyFill="1" applyBorder="1" applyAlignment="1">
      <alignment horizontal="distributed" vertical="center"/>
    </xf>
    <xf numFmtId="185" fontId="8" fillId="0" borderId="70" xfId="49" applyNumberFormat="1" applyFont="1" applyFill="1" applyBorder="1" applyAlignment="1">
      <alignment vertical="center"/>
    </xf>
    <xf numFmtId="185" fontId="13" fillId="0" borderId="35" xfId="49" applyNumberFormat="1" applyFont="1" applyFill="1" applyBorder="1" applyAlignment="1">
      <alignment vertical="center"/>
    </xf>
    <xf numFmtId="185" fontId="4" fillId="0" borderId="35" xfId="49" applyNumberFormat="1" applyFont="1" applyFill="1" applyBorder="1" applyAlignment="1">
      <alignment horizontal="distributed" vertical="center"/>
    </xf>
    <xf numFmtId="185" fontId="13" fillId="0" borderId="70" xfId="49" applyNumberFormat="1" applyFont="1" applyFill="1" applyBorder="1" applyAlignment="1">
      <alignment vertical="center"/>
    </xf>
    <xf numFmtId="185" fontId="4" fillId="0" borderId="22" xfId="49" applyNumberFormat="1" applyFont="1" applyFill="1" applyBorder="1" applyAlignment="1">
      <alignment horizontal="center" vertical="center" wrapText="1"/>
    </xf>
    <xf numFmtId="185" fontId="13" fillId="0" borderId="62" xfId="49" applyNumberFormat="1" applyFont="1" applyFill="1" applyBorder="1" applyAlignment="1">
      <alignment horizontal="distributed" vertical="center"/>
    </xf>
    <xf numFmtId="185" fontId="4" fillId="0" borderId="48" xfId="49" applyNumberFormat="1" applyFont="1" applyFill="1" applyBorder="1" applyAlignment="1">
      <alignment horizontal="center" vertical="center" wrapText="1"/>
    </xf>
    <xf numFmtId="185" fontId="13" fillId="0" borderId="60" xfId="49" applyNumberFormat="1" applyFont="1" applyFill="1" applyBorder="1" applyAlignment="1">
      <alignment horizontal="distributed" vertical="center"/>
    </xf>
    <xf numFmtId="185" fontId="19" fillId="0" borderId="24" xfId="49" applyNumberFormat="1" applyFont="1" applyFill="1" applyBorder="1" applyAlignment="1">
      <alignment vertical="center"/>
    </xf>
    <xf numFmtId="185" fontId="19" fillId="0" borderId="24" xfId="49" applyNumberFormat="1" applyFont="1" applyFill="1" applyBorder="1" applyAlignment="1">
      <alignment horizontal="center" vertical="center"/>
    </xf>
    <xf numFmtId="185" fontId="8" fillId="0" borderId="24" xfId="49" applyNumberFormat="1" applyFont="1" applyFill="1" applyBorder="1" applyAlignment="1">
      <alignment horizontal="right" vertical="center"/>
    </xf>
    <xf numFmtId="185" fontId="13" fillId="0" borderId="24" xfId="49" applyNumberFormat="1" applyFont="1" applyFill="1" applyBorder="1" applyAlignment="1">
      <alignment horizontal="left"/>
    </xf>
    <xf numFmtId="0" fontId="0" fillId="0" borderId="24" xfId="0" applyFont="1" applyFill="1" applyBorder="1" applyAlignment="1">
      <alignment/>
    </xf>
    <xf numFmtId="0" fontId="0" fillId="0" borderId="37" xfId="0" applyFont="1" applyFill="1" applyBorder="1" applyAlignment="1">
      <alignment/>
    </xf>
    <xf numFmtId="185" fontId="10" fillId="0" borderId="0" xfId="49" applyNumberFormat="1" applyFont="1" applyFill="1" applyAlignment="1">
      <alignment horizontal="left"/>
    </xf>
    <xf numFmtId="185" fontId="10" fillId="0" borderId="23" xfId="49" applyNumberFormat="1" applyFont="1" applyFill="1" applyBorder="1" applyAlignment="1">
      <alignment horizontal="left"/>
    </xf>
    <xf numFmtId="185" fontId="13" fillId="0" borderId="0" xfId="49" applyNumberFormat="1" applyFont="1" applyFill="1" applyBorder="1" applyAlignment="1">
      <alignment horizontal="left"/>
    </xf>
    <xf numFmtId="0" fontId="0" fillId="0" borderId="0" xfId="0" applyFont="1" applyFill="1" applyAlignment="1">
      <alignment/>
    </xf>
    <xf numFmtId="185" fontId="8" fillId="0" borderId="35" xfId="49" applyNumberFormat="1" applyFont="1" applyFill="1" applyBorder="1" applyAlignment="1">
      <alignment horizontal="center"/>
    </xf>
    <xf numFmtId="185" fontId="0" fillId="0" borderId="49" xfId="49" applyNumberFormat="1" applyFont="1" applyFill="1" applyBorder="1" applyAlignment="1">
      <alignment/>
    </xf>
    <xf numFmtId="185" fontId="14" fillId="0" borderId="22" xfId="49" applyNumberFormat="1" applyFont="1" applyFill="1" applyBorder="1" applyAlignment="1">
      <alignment vertical="center"/>
    </xf>
    <xf numFmtId="185" fontId="4" fillId="0" borderId="23" xfId="49" applyNumberFormat="1" applyFont="1" applyFill="1" applyBorder="1" applyAlignment="1">
      <alignment horizontal="center" vertical="center"/>
    </xf>
    <xf numFmtId="185" fontId="8" fillId="0" borderId="48" xfId="49" applyNumberFormat="1" applyFont="1" applyFill="1" applyBorder="1" applyAlignment="1">
      <alignment horizontal="center" vertical="center"/>
    </xf>
    <xf numFmtId="185" fontId="8" fillId="0" borderId="23" xfId="49" applyNumberFormat="1" applyFont="1" applyFill="1" applyBorder="1" applyAlignment="1">
      <alignment horizontal="center" vertical="center"/>
    </xf>
    <xf numFmtId="185" fontId="13" fillId="0" borderId="23" xfId="49" applyNumberFormat="1" applyFont="1" applyFill="1" applyBorder="1" applyAlignment="1">
      <alignment/>
    </xf>
    <xf numFmtId="185" fontId="8" fillId="0" borderId="0" xfId="49" applyNumberFormat="1" applyFont="1" applyFill="1" applyBorder="1" applyAlignment="1">
      <alignment horizontal="distributed" vertical="center"/>
    </xf>
    <xf numFmtId="185" fontId="18" fillId="0" borderId="28" xfId="49" applyNumberFormat="1" applyFont="1" applyFill="1" applyBorder="1" applyAlignment="1">
      <alignment horizontal="center" vertical="center"/>
    </xf>
    <xf numFmtId="185" fontId="8" fillId="0" borderId="71" xfId="49" applyNumberFormat="1" applyFont="1" applyFill="1" applyBorder="1" applyAlignment="1">
      <alignment vertical="center"/>
    </xf>
    <xf numFmtId="185" fontId="13" fillId="0" borderId="23" xfId="49" applyNumberFormat="1" applyFont="1" applyFill="1" applyBorder="1" applyAlignment="1">
      <alignment vertical="center"/>
    </xf>
    <xf numFmtId="185" fontId="13" fillId="0" borderId="71" xfId="49" applyNumberFormat="1" applyFont="1" applyFill="1" applyBorder="1" applyAlignment="1">
      <alignment vertical="center"/>
    </xf>
    <xf numFmtId="185" fontId="14" fillId="0" borderId="26" xfId="49" applyNumberFormat="1" applyFont="1" applyFill="1" applyBorder="1" applyAlignment="1">
      <alignment/>
    </xf>
    <xf numFmtId="185" fontId="14" fillId="0" borderId="20" xfId="49" applyNumberFormat="1" applyFont="1" applyFill="1" applyBorder="1" applyAlignment="1">
      <alignment/>
    </xf>
    <xf numFmtId="185" fontId="14" fillId="0" borderId="22" xfId="49" applyNumberFormat="1" applyFont="1" applyFill="1" applyBorder="1" applyAlignment="1">
      <alignment/>
    </xf>
    <xf numFmtId="185" fontId="4" fillId="0" borderId="24" xfId="49" applyNumberFormat="1" applyFont="1" applyFill="1" applyBorder="1" applyAlignment="1">
      <alignment horizontal="left"/>
    </xf>
    <xf numFmtId="185" fontId="10" fillId="0" borderId="24" xfId="49" applyNumberFormat="1" applyFont="1" applyFill="1" applyBorder="1" applyAlignment="1">
      <alignment horizontal="left" vertical="center"/>
    </xf>
    <xf numFmtId="185" fontId="9" fillId="0" borderId="24" xfId="49" applyNumberFormat="1" applyFont="1" applyFill="1" applyBorder="1" applyAlignment="1">
      <alignment horizontal="left" vertical="center"/>
    </xf>
    <xf numFmtId="185" fontId="10" fillId="0" borderId="24" xfId="49" applyNumberFormat="1" applyFont="1" applyFill="1" applyBorder="1" applyAlignment="1">
      <alignment horizontal="left"/>
    </xf>
    <xf numFmtId="185" fontId="8" fillId="0" borderId="24" xfId="49" applyNumberFormat="1" applyFont="1" applyFill="1" applyBorder="1" applyAlignment="1">
      <alignment horizontal="left"/>
    </xf>
    <xf numFmtId="185" fontId="10" fillId="0" borderId="37" xfId="49" applyNumberFormat="1" applyFont="1" applyFill="1" applyBorder="1" applyAlignment="1">
      <alignment horizontal="left"/>
    </xf>
    <xf numFmtId="185" fontId="4" fillId="0" borderId="0" xfId="49" applyNumberFormat="1" applyFont="1" applyFill="1" applyBorder="1" applyAlignment="1">
      <alignment horizontal="left"/>
    </xf>
    <xf numFmtId="185" fontId="10" fillId="0" borderId="0" xfId="49" applyNumberFormat="1" applyFont="1" applyFill="1" applyBorder="1" applyAlignment="1">
      <alignment horizontal="left" vertical="center"/>
    </xf>
    <xf numFmtId="185" fontId="9" fillId="0" borderId="0" xfId="49" applyNumberFormat="1" applyFont="1" applyFill="1" applyBorder="1" applyAlignment="1">
      <alignment horizontal="left" vertical="center"/>
    </xf>
    <xf numFmtId="185" fontId="10" fillId="0" borderId="0" xfId="49" applyNumberFormat="1" applyFont="1" applyFill="1" applyBorder="1" applyAlignment="1">
      <alignment horizontal="left"/>
    </xf>
    <xf numFmtId="185" fontId="8" fillId="0" borderId="0" xfId="49" applyNumberFormat="1" applyFont="1" applyFill="1" applyBorder="1" applyAlignment="1">
      <alignment horizontal="left"/>
    </xf>
    <xf numFmtId="185" fontId="10" fillId="0" borderId="68" xfId="49" applyNumberFormat="1" applyFont="1" applyFill="1" applyBorder="1" applyAlignment="1">
      <alignment horizontal="left"/>
    </xf>
    <xf numFmtId="185" fontId="9" fillId="0" borderId="0" xfId="49" applyNumberFormat="1" applyFont="1" applyFill="1" applyBorder="1" applyAlignment="1">
      <alignment horizontal="left"/>
    </xf>
    <xf numFmtId="185" fontId="10" fillId="0" borderId="34" xfId="49" applyNumberFormat="1" applyFont="1" applyFill="1" applyBorder="1" applyAlignment="1">
      <alignment horizontal="left"/>
    </xf>
    <xf numFmtId="185" fontId="4" fillId="0" borderId="35" xfId="49" applyNumberFormat="1" applyFont="1" applyFill="1" applyBorder="1" applyAlignment="1">
      <alignment horizontal="left"/>
    </xf>
    <xf numFmtId="185" fontId="10" fillId="0" borderId="35" xfId="49" applyNumberFormat="1" applyFont="1" applyFill="1" applyBorder="1" applyAlignment="1">
      <alignment horizontal="left"/>
    </xf>
    <xf numFmtId="185" fontId="9" fillId="0" borderId="35" xfId="49" applyNumberFormat="1" applyFont="1" applyFill="1" applyBorder="1" applyAlignment="1">
      <alignment horizontal="left"/>
    </xf>
    <xf numFmtId="185" fontId="8" fillId="0" borderId="35" xfId="49" applyNumberFormat="1" applyFont="1" applyFill="1" applyBorder="1" applyAlignment="1">
      <alignment horizontal="left"/>
    </xf>
    <xf numFmtId="185" fontId="10" fillId="0" borderId="36" xfId="49" applyNumberFormat="1" applyFont="1" applyFill="1" applyBorder="1" applyAlignment="1">
      <alignment horizontal="left"/>
    </xf>
    <xf numFmtId="185" fontId="8" fillId="0" borderId="26" xfId="49" applyNumberFormat="1" applyFont="1" applyFill="1" applyBorder="1" applyAlignment="1">
      <alignment/>
    </xf>
    <xf numFmtId="185" fontId="8" fillId="0" borderId="20" xfId="49" applyNumberFormat="1" applyFont="1" applyFill="1" applyBorder="1" applyAlignment="1">
      <alignment/>
    </xf>
    <xf numFmtId="185" fontId="8" fillId="0" borderId="42" xfId="49" applyNumberFormat="1" applyFont="1" applyFill="1" applyBorder="1" applyAlignment="1">
      <alignment horizontal="right" vertical="center" wrapText="1"/>
    </xf>
    <xf numFmtId="185" fontId="4" fillId="0" borderId="24" xfId="49" applyNumberFormat="1" applyFont="1" applyFill="1" applyBorder="1" applyAlignment="1">
      <alignment/>
    </xf>
    <xf numFmtId="185" fontId="4" fillId="0" borderId="0" xfId="49" applyNumberFormat="1" applyFont="1" applyFill="1" applyBorder="1" applyAlignment="1">
      <alignment/>
    </xf>
    <xf numFmtId="185" fontId="4" fillId="0" borderId="35" xfId="49" applyNumberFormat="1" applyFont="1" applyFill="1" applyBorder="1" applyAlignment="1">
      <alignment/>
    </xf>
    <xf numFmtId="185" fontId="13" fillId="0" borderId="0" xfId="49" applyNumberFormat="1" applyFont="1" applyFill="1" applyBorder="1" applyAlignment="1">
      <alignment horizontal="distributed" vertical="center"/>
    </xf>
    <xf numFmtId="185" fontId="8" fillId="0" borderId="15" xfId="49" applyNumberFormat="1" applyFont="1" applyFill="1" applyBorder="1" applyAlignment="1">
      <alignment vertical="center"/>
    </xf>
    <xf numFmtId="185" fontId="8" fillId="0" borderId="13" xfId="49" applyNumberFormat="1" applyFont="1" applyFill="1" applyBorder="1" applyAlignment="1">
      <alignment horizontal="right" vertical="center"/>
    </xf>
    <xf numFmtId="185" fontId="8" fillId="0" borderId="38" xfId="49" applyNumberFormat="1" applyFont="1" applyFill="1" applyBorder="1" applyAlignment="1">
      <alignment horizontal="right" vertical="center"/>
    </xf>
    <xf numFmtId="185" fontId="8" fillId="0" borderId="52" xfId="49" applyNumberFormat="1" applyFont="1" applyFill="1" applyBorder="1" applyAlignment="1">
      <alignment horizontal="right" vertical="center"/>
    </xf>
    <xf numFmtId="185" fontId="13" fillId="0" borderId="20" xfId="49" applyNumberFormat="1" applyFont="1" applyFill="1" applyBorder="1" applyAlignment="1">
      <alignment horizontal="center" vertical="center" shrinkToFit="1"/>
    </xf>
    <xf numFmtId="185" fontId="21" fillId="0" borderId="10" xfId="49" applyNumberFormat="1" applyFont="1" applyFill="1" applyBorder="1" applyAlignment="1">
      <alignment horizontal="center" vertical="center"/>
    </xf>
    <xf numFmtId="185" fontId="8" fillId="0" borderId="24" xfId="49" applyNumberFormat="1" applyFont="1" applyFill="1" applyBorder="1" applyAlignment="1">
      <alignment horizontal="distributed" vertical="center"/>
    </xf>
    <xf numFmtId="185" fontId="8" fillId="0" borderId="43" xfId="49" applyNumberFormat="1" applyFont="1" applyFill="1" applyBorder="1" applyAlignment="1">
      <alignment vertical="center"/>
    </xf>
    <xf numFmtId="185" fontId="13" fillId="0" borderId="20" xfId="49" applyNumberFormat="1" applyFont="1" applyFill="1" applyBorder="1" applyAlignment="1">
      <alignment horizontal="center" vertical="center"/>
    </xf>
    <xf numFmtId="185" fontId="21" fillId="0" borderId="23" xfId="49" applyNumberFormat="1" applyFont="1" applyFill="1" applyBorder="1" applyAlignment="1">
      <alignment horizontal="center" vertical="center"/>
    </xf>
    <xf numFmtId="38" fontId="4" fillId="0" borderId="0" xfId="49" applyNumberFormat="1" applyFont="1" applyFill="1" applyBorder="1" applyAlignment="1">
      <alignment horizontal="distributed" vertical="center"/>
    </xf>
    <xf numFmtId="185" fontId="8" fillId="0" borderId="42" xfId="49" applyNumberFormat="1" applyFont="1" applyFill="1" applyBorder="1" applyAlignment="1">
      <alignment vertical="center"/>
    </xf>
    <xf numFmtId="185" fontId="13" fillId="0" borderId="19" xfId="49" applyNumberFormat="1" applyFont="1" applyFill="1" applyBorder="1" applyAlignment="1">
      <alignment vertical="center"/>
    </xf>
    <xf numFmtId="185" fontId="13" fillId="0" borderId="23" xfId="49" applyNumberFormat="1" applyFont="1" applyFill="1" applyBorder="1" applyAlignment="1">
      <alignment horizontal="center" vertical="center"/>
    </xf>
    <xf numFmtId="185" fontId="13" fillId="0" borderId="42" xfId="49" applyNumberFormat="1" applyFont="1" applyFill="1" applyBorder="1" applyAlignment="1">
      <alignment vertical="center"/>
    </xf>
    <xf numFmtId="185" fontId="20" fillId="0" borderId="22" xfId="49" applyNumberFormat="1" applyFont="1" applyFill="1" applyBorder="1" applyAlignment="1">
      <alignment horizontal="center" vertical="center" wrapText="1"/>
    </xf>
    <xf numFmtId="185" fontId="20" fillId="0" borderId="22" xfId="49" applyNumberFormat="1" applyFont="1" applyFill="1" applyBorder="1" applyAlignment="1">
      <alignment wrapText="1"/>
    </xf>
    <xf numFmtId="185" fontId="13" fillId="0" borderId="39" xfId="49" applyNumberFormat="1" applyFont="1" applyFill="1" applyBorder="1" applyAlignment="1">
      <alignment vertical="center"/>
    </xf>
    <xf numFmtId="185" fontId="13" fillId="0" borderId="62" xfId="49" applyNumberFormat="1" applyFont="1" applyFill="1" applyBorder="1" applyAlignment="1">
      <alignment horizontal="distributed"/>
    </xf>
    <xf numFmtId="185" fontId="18" fillId="0" borderId="32" xfId="49" applyNumberFormat="1" applyFont="1" applyFill="1" applyBorder="1" applyAlignment="1">
      <alignment horizontal="center"/>
    </xf>
    <xf numFmtId="185" fontId="10" fillId="0" borderId="35" xfId="49" applyNumberFormat="1" applyFont="1" applyFill="1" applyBorder="1" applyAlignment="1">
      <alignment horizontal="left" vertical="center"/>
    </xf>
    <xf numFmtId="185" fontId="17" fillId="0" borderId="24" xfId="49" applyNumberFormat="1" applyFont="1" applyFill="1" applyBorder="1" applyAlignment="1">
      <alignment horizontal="left" vertical="center"/>
    </xf>
    <xf numFmtId="185" fontId="17" fillId="0" borderId="0" xfId="49" applyNumberFormat="1" applyFont="1" applyFill="1" applyBorder="1" applyAlignment="1">
      <alignment horizontal="left" vertical="center"/>
    </xf>
    <xf numFmtId="185" fontId="0" fillId="0" borderId="0" xfId="49" applyNumberFormat="1" applyFont="1" applyFill="1" applyBorder="1" applyAlignment="1">
      <alignment horizontal="center"/>
    </xf>
    <xf numFmtId="185" fontId="8" fillId="0" borderId="0" xfId="49" applyNumberFormat="1" applyFont="1" applyFill="1" applyBorder="1" applyAlignment="1">
      <alignment horizontal="center"/>
    </xf>
    <xf numFmtId="185" fontId="13" fillId="0" borderId="15" xfId="49" applyNumberFormat="1" applyFont="1" applyFill="1" applyBorder="1" applyAlignment="1">
      <alignment vertical="center"/>
    </xf>
    <xf numFmtId="185" fontId="13" fillId="0" borderId="16" xfId="49" applyNumberFormat="1" applyFont="1" applyFill="1" applyBorder="1" applyAlignment="1">
      <alignment vertical="center"/>
    </xf>
    <xf numFmtId="185" fontId="4" fillId="0" borderId="29" xfId="49" applyNumberFormat="1" applyFont="1" applyFill="1" applyBorder="1" applyAlignment="1">
      <alignment horizontal="right" vertical="center"/>
    </xf>
    <xf numFmtId="185" fontId="3" fillId="0" borderId="24" xfId="49" applyNumberFormat="1" applyFont="1" applyFill="1" applyBorder="1" applyAlignment="1">
      <alignment horizontal="distributed" vertical="center"/>
    </xf>
    <xf numFmtId="185" fontId="20" fillId="0" borderId="26" xfId="49" applyNumberFormat="1" applyFont="1" applyFill="1" applyBorder="1" applyAlignment="1">
      <alignment horizontal="center" vertical="center" wrapText="1"/>
    </xf>
    <xf numFmtId="185" fontId="14" fillId="0" borderId="61" xfId="49" applyNumberFormat="1" applyFont="1" applyFill="1" applyBorder="1" applyAlignment="1">
      <alignment horizontal="distributed" vertical="center"/>
    </xf>
    <xf numFmtId="185" fontId="14" fillId="0" borderId="20" xfId="49" applyNumberFormat="1" applyFont="1" applyFill="1" applyBorder="1" applyAlignment="1">
      <alignment horizontal="center" vertical="center"/>
    </xf>
    <xf numFmtId="185" fontId="4" fillId="0" borderId="0" xfId="49" applyNumberFormat="1" applyFont="1" applyFill="1" applyAlignment="1">
      <alignment horizontal="left"/>
    </xf>
    <xf numFmtId="185" fontId="0" fillId="0" borderId="30" xfId="49" applyNumberFormat="1" applyFont="1" applyFill="1" applyBorder="1" applyAlignment="1">
      <alignment/>
    </xf>
    <xf numFmtId="185" fontId="13" fillId="0" borderId="24" xfId="49" applyNumberFormat="1" applyFont="1" applyFill="1" applyBorder="1" applyAlignment="1">
      <alignment/>
    </xf>
    <xf numFmtId="185" fontId="10" fillId="0" borderId="34" xfId="49" applyNumberFormat="1" applyFont="1" applyFill="1" applyBorder="1" applyAlignment="1">
      <alignment horizontal="center"/>
    </xf>
    <xf numFmtId="185" fontId="13" fillId="0" borderId="35" xfId="49" applyNumberFormat="1" applyFont="1" applyFill="1" applyBorder="1" applyAlignment="1">
      <alignment horizontal="left"/>
    </xf>
    <xf numFmtId="185" fontId="24" fillId="0" borderId="24" xfId="49" applyNumberFormat="1" applyFont="1" applyFill="1" applyBorder="1" applyAlignment="1">
      <alignment horizontal="left" vertical="center"/>
    </xf>
    <xf numFmtId="185" fontId="24" fillId="0" borderId="24" xfId="49" applyNumberFormat="1" applyFont="1" applyFill="1" applyBorder="1" applyAlignment="1">
      <alignment horizontal="left"/>
    </xf>
    <xf numFmtId="185" fontId="24" fillId="0" borderId="35" xfId="49" applyNumberFormat="1" applyFont="1" applyFill="1" applyBorder="1" applyAlignment="1">
      <alignment horizontal="left" vertical="center"/>
    </xf>
    <xf numFmtId="185" fontId="24" fillId="0" borderId="35" xfId="49" applyNumberFormat="1" applyFont="1" applyFill="1" applyBorder="1" applyAlignment="1">
      <alignment horizontal="left"/>
    </xf>
    <xf numFmtId="185" fontId="20" fillId="0" borderId="23" xfId="49" applyNumberFormat="1" applyFont="1" applyFill="1" applyBorder="1" applyAlignment="1">
      <alignment horizontal="center" vertical="center" wrapText="1"/>
    </xf>
    <xf numFmtId="185" fontId="14" fillId="0" borderId="20" xfId="49" applyNumberFormat="1" applyFont="1" applyFill="1" applyBorder="1" applyAlignment="1">
      <alignment horizontal="center" vertical="center" shrinkToFit="1"/>
    </xf>
    <xf numFmtId="185" fontId="22" fillId="0" borderId="18" xfId="49" applyNumberFormat="1" applyFont="1" applyFill="1" applyBorder="1" applyAlignment="1">
      <alignment horizontal="distributed" vertical="center"/>
    </xf>
    <xf numFmtId="185" fontId="28" fillId="0" borderId="18" xfId="49" applyNumberFormat="1" applyFont="1" applyFill="1" applyBorder="1" applyAlignment="1">
      <alignment horizontal="distributed" vertical="center"/>
    </xf>
    <xf numFmtId="185" fontId="4" fillId="0" borderId="18" xfId="49" applyNumberFormat="1" applyFont="1" applyFill="1" applyBorder="1" applyAlignment="1">
      <alignment horizontal="centerContinuous" vertical="center" shrinkToFit="1"/>
    </xf>
    <xf numFmtId="185" fontId="13" fillId="0" borderId="48" xfId="49" applyNumberFormat="1" applyFont="1" applyFill="1" applyBorder="1" applyAlignment="1">
      <alignment horizontal="center" vertical="center"/>
    </xf>
    <xf numFmtId="185" fontId="4" fillId="0" borderId="22" xfId="49" applyNumberFormat="1" applyFont="1" applyFill="1" applyBorder="1" applyAlignment="1">
      <alignment vertical="center"/>
    </xf>
    <xf numFmtId="185" fontId="13" fillId="0" borderId="22" xfId="49" applyNumberFormat="1" applyFont="1" applyFill="1" applyBorder="1" applyAlignment="1">
      <alignment horizontal="center" vertical="center"/>
    </xf>
    <xf numFmtId="185" fontId="0" fillId="0" borderId="20" xfId="49" applyNumberFormat="1" applyFont="1" applyFill="1" applyBorder="1" applyAlignment="1">
      <alignment vertical="center"/>
    </xf>
    <xf numFmtId="185" fontId="15" fillId="0" borderId="62" xfId="49" applyNumberFormat="1" applyFont="1" applyFill="1" applyBorder="1" applyAlignment="1">
      <alignment horizontal="center" vertical="center" wrapText="1"/>
    </xf>
    <xf numFmtId="185" fontId="4" fillId="0" borderId="48" xfId="49" applyNumberFormat="1" applyFont="1" applyFill="1" applyBorder="1" applyAlignment="1">
      <alignment horizontal="center" vertical="center"/>
    </xf>
    <xf numFmtId="185" fontId="19" fillId="0" borderId="34" xfId="49" applyNumberFormat="1" applyFont="1" applyFill="1" applyBorder="1" applyAlignment="1">
      <alignment vertical="center"/>
    </xf>
    <xf numFmtId="185" fontId="19" fillId="0" borderId="35" xfId="49" applyNumberFormat="1" applyFont="1" applyFill="1" applyBorder="1" applyAlignment="1">
      <alignment horizontal="center" vertical="center"/>
    </xf>
    <xf numFmtId="185" fontId="8" fillId="0" borderId="35" xfId="49" applyNumberFormat="1" applyFont="1" applyFill="1" applyBorder="1" applyAlignment="1">
      <alignment horizontal="right" vertical="center"/>
    </xf>
    <xf numFmtId="185" fontId="19" fillId="0" borderId="36" xfId="49" applyNumberFormat="1" applyFont="1" applyFill="1" applyBorder="1" applyAlignment="1">
      <alignment vertical="center"/>
    </xf>
    <xf numFmtId="185" fontId="0" fillId="0" borderId="33" xfId="49" applyNumberFormat="1" applyFont="1" applyFill="1" applyBorder="1" applyAlignment="1">
      <alignment/>
    </xf>
    <xf numFmtId="0" fontId="8" fillId="0" borderId="0" xfId="49" applyNumberFormat="1" applyFont="1" applyFill="1" applyBorder="1" applyAlignment="1">
      <alignment/>
    </xf>
    <xf numFmtId="185" fontId="0" fillId="0" borderId="24" xfId="49" applyNumberFormat="1" applyFont="1" applyFill="1" applyBorder="1" applyAlignment="1">
      <alignment horizontal="center"/>
    </xf>
    <xf numFmtId="185" fontId="8" fillId="0" borderId="24" xfId="49" applyNumberFormat="1" applyFont="1" applyFill="1" applyBorder="1" applyAlignment="1">
      <alignment horizontal="center"/>
    </xf>
    <xf numFmtId="185" fontId="10" fillId="0" borderId="24" xfId="49" applyNumberFormat="1" applyFont="1" applyFill="1" applyBorder="1" applyAlignment="1">
      <alignment/>
    </xf>
    <xf numFmtId="185" fontId="7" fillId="0" borderId="24" xfId="49" applyNumberFormat="1" applyFont="1" applyFill="1" applyBorder="1" applyAlignment="1">
      <alignment/>
    </xf>
    <xf numFmtId="185" fontId="9" fillId="0" borderId="24" xfId="49" applyNumberFormat="1" applyFont="1" applyFill="1" applyBorder="1" applyAlignment="1">
      <alignment/>
    </xf>
    <xf numFmtId="185" fontId="19" fillId="0" borderId="30" xfId="49" applyNumberFormat="1" applyFont="1" applyFill="1" applyBorder="1" applyAlignment="1">
      <alignment horizontal="center" vertical="center"/>
    </xf>
    <xf numFmtId="185" fontId="0" fillId="0" borderId="0" xfId="49" applyNumberFormat="1" applyFont="1" applyFill="1" applyAlignment="1">
      <alignment horizontal="left"/>
    </xf>
    <xf numFmtId="185" fontId="8" fillId="0" borderId="14" xfId="49" applyNumberFormat="1" applyFont="1" applyFill="1" applyBorder="1" applyAlignment="1">
      <alignment horizontal="right" vertical="center"/>
    </xf>
    <xf numFmtId="185" fontId="4" fillId="0" borderId="72" xfId="49" applyNumberFormat="1" applyFont="1" applyFill="1" applyBorder="1" applyAlignment="1">
      <alignment vertical="center"/>
    </xf>
    <xf numFmtId="185" fontId="4" fillId="0" borderId="72" xfId="49" applyNumberFormat="1" applyFont="1" applyFill="1" applyBorder="1" applyAlignment="1">
      <alignment vertical="center" wrapText="1"/>
    </xf>
    <xf numFmtId="185" fontId="4" fillId="0" borderId="73" xfId="49" applyNumberFormat="1" applyFont="1" applyFill="1" applyBorder="1" applyAlignment="1">
      <alignment vertical="center"/>
    </xf>
    <xf numFmtId="185" fontId="0" fillId="0" borderId="73" xfId="49" applyNumberFormat="1" applyFont="1" applyFill="1" applyBorder="1" applyAlignment="1">
      <alignment vertical="center"/>
    </xf>
    <xf numFmtId="185" fontId="0" fillId="0" borderId="0" xfId="49" applyNumberFormat="1" applyFont="1" applyFill="1" applyAlignment="1">
      <alignment/>
    </xf>
    <xf numFmtId="185" fontId="3" fillId="0" borderId="73" xfId="49" applyNumberFormat="1" applyFont="1" applyFill="1" applyBorder="1" applyAlignment="1">
      <alignment horizontal="center" vertical="center"/>
    </xf>
    <xf numFmtId="185" fontId="4" fillId="0" borderId="67" xfId="49" applyNumberFormat="1" applyFont="1" applyFill="1" applyBorder="1" applyAlignment="1">
      <alignment vertical="center" wrapText="1"/>
    </xf>
    <xf numFmtId="185" fontId="4" fillId="0" borderId="73" xfId="49" applyNumberFormat="1" applyFont="1" applyFill="1" applyBorder="1" applyAlignment="1">
      <alignment vertical="center" wrapText="1"/>
    </xf>
    <xf numFmtId="185" fontId="4" fillId="0" borderId="74" xfId="49" applyNumberFormat="1" applyFont="1" applyFill="1" applyBorder="1" applyAlignment="1">
      <alignment vertical="center" wrapText="1"/>
    </xf>
    <xf numFmtId="185" fontId="4" fillId="0" borderId="67" xfId="49" applyNumberFormat="1" applyFont="1" applyFill="1" applyBorder="1" applyAlignment="1">
      <alignment vertical="center"/>
    </xf>
    <xf numFmtId="185" fontId="14" fillId="0" borderId="20" xfId="49" applyNumberFormat="1" applyFont="1" applyFill="1" applyBorder="1" applyAlignment="1">
      <alignment vertical="center"/>
    </xf>
    <xf numFmtId="185" fontId="8" fillId="0" borderId="24" xfId="49" applyNumberFormat="1" applyFont="1" applyFill="1" applyBorder="1" applyAlignment="1">
      <alignment horizontal="center" vertical="center"/>
    </xf>
    <xf numFmtId="185" fontId="8" fillId="0" borderId="24" xfId="49" applyNumberFormat="1" applyFont="1" applyFill="1" applyBorder="1" applyAlignment="1">
      <alignment vertical="center"/>
    </xf>
    <xf numFmtId="185" fontId="4" fillId="0" borderId="24" xfId="49" applyNumberFormat="1" applyFont="1" applyFill="1" applyBorder="1" applyAlignment="1">
      <alignment horizontal="center" vertical="center"/>
    </xf>
    <xf numFmtId="185" fontId="20" fillId="0" borderId="24" xfId="49" applyNumberFormat="1" applyFont="1" applyFill="1" applyBorder="1" applyAlignment="1">
      <alignment horizontal="center" vertical="center"/>
    </xf>
    <xf numFmtId="185" fontId="8" fillId="0" borderId="35" xfId="49" applyNumberFormat="1" applyFont="1" applyFill="1" applyBorder="1" applyAlignment="1">
      <alignment horizontal="center" vertical="center"/>
    </xf>
    <xf numFmtId="185" fontId="8" fillId="0" borderId="35" xfId="49" applyNumberFormat="1" applyFont="1" applyFill="1" applyBorder="1" applyAlignment="1">
      <alignment vertical="center"/>
    </xf>
    <xf numFmtId="185" fontId="19" fillId="0" borderId="35" xfId="49" applyNumberFormat="1" applyFont="1" applyFill="1" applyBorder="1" applyAlignment="1">
      <alignment vertical="center"/>
    </xf>
    <xf numFmtId="0" fontId="0" fillId="0" borderId="0" xfId="0" applyFill="1" applyAlignment="1">
      <alignment/>
    </xf>
    <xf numFmtId="0" fontId="105" fillId="0" borderId="0" xfId="0" applyFont="1" applyFill="1" applyAlignment="1">
      <alignment/>
    </xf>
    <xf numFmtId="185" fontId="13" fillId="0" borderId="13" xfId="49" applyNumberFormat="1" applyFont="1" applyFill="1" applyBorder="1" applyAlignment="1">
      <alignment/>
    </xf>
    <xf numFmtId="185" fontId="4" fillId="0" borderId="0" xfId="49" applyNumberFormat="1" applyFont="1" applyFill="1" applyAlignment="1">
      <alignment horizontal="center"/>
    </xf>
    <xf numFmtId="185" fontId="4" fillId="0" borderId="72" xfId="49" applyNumberFormat="1" applyFont="1" applyFill="1" applyBorder="1" applyAlignment="1">
      <alignment horizontal="center" vertical="center"/>
    </xf>
    <xf numFmtId="188" fontId="4" fillId="0" borderId="24" xfId="49" applyNumberFormat="1" applyFont="1" applyFill="1" applyBorder="1" applyAlignment="1">
      <alignment horizontal="left"/>
    </xf>
    <xf numFmtId="188" fontId="4" fillId="0" borderId="0" xfId="49" applyNumberFormat="1" applyFont="1" applyFill="1" applyBorder="1" applyAlignment="1">
      <alignment horizontal="left"/>
    </xf>
    <xf numFmtId="185" fontId="106" fillId="34" borderId="19" xfId="49" applyNumberFormat="1" applyFont="1" applyFill="1" applyBorder="1" applyAlignment="1">
      <alignment horizontal="right" vertical="center" wrapText="1"/>
    </xf>
    <xf numFmtId="185" fontId="106" fillId="34" borderId="15" xfId="49" applyNumberFormat="1" applyFont="1" applyFill="1" applyBorder="1" applyAlignment="1">
      <alignment horizontal="right" vertical="center"/>
    </xf>
    <xf numFmtId="185" fontId="106" fillId="34" borderId="19" xfId="49" applyNumberFormat="1" applyFont="1" applyFill="1" applyBorder="1" applyAlignment="1">
      <alignment horizontal="right" vertical="center"/>
    </xf>
    <xf numFmtId="185" fontId="106" fillId="34" borderId="40" xfId="49" applyNumberFormat="1" applyFont="1" applyFill="1" applyBorder="1" applyAlignment="1">
      <alignment horizontal="right" vertical="center"/>
    </xf>
    <xf numFmtId="185" fontId="106" fillId="34" borderId="39" xfId="49" applyNumberFormat="1" applyFont="1" applyFill="1" applyBorder="1" applyAlignment="1">
      <alignment horizontal="right" vertical="center"/>
    </xf>
    <xf numFmtId="185" fontId="8" fillId="0" borderId="12" xfId="49" applyNumberFormat="1" applyFont="1" applyFill="1" applyBorder="1" applyAlignment="1">
      <alignment horizontal="right" vertical="center"/>
    </xf>
    <xf numFmtId="185" fontId="0" fillId="0" borderId="0" xfId="49" applyNumberFormat="1" applyFont="1" applyAlignment="1">
      <alignment horizontal="center"/>
    </xf>
    <xf numFmtId="185" fontId="8" fillId="0" borderId="0" xfId="49" applyNumberFormat="1" applyFont="1" applyAlignment="1">
      <alignment horizontal="center" wrapText="1"/>
    </xf>
    <xf numFmtId="185" fontId="18" fillId="0" borderId="18" xfId="49" applyNumberFormat="1" applyFont="1" applyFill="1" applyBorder="1" applyAlignment="1">
      <alignment horizontal="center" vertical="center"/>
    </xf>
    <xf numFmtId="185" fontId="13" fillId="0" borderId="75" xfId="49" applyNumberFormat="1" applyFont="1" applyFill="1" applyBorder="1" applyAlignment="1">
      <alignment/>
    </xf>
    <xf numFmtId="185" fontId="8" fillId="0" borderId="65" xfId="49" applyNumberFormat="1" applyFont="1" applyFill="1" applyBorder="1" applyAlignment="1">
      <alignment horizontal="right" vertical="center"/>
    </xf>
    <xf numFmtId="185" fontId="10" fillId="0" borderId="30" xfId="49" applyNumberFormat="1" applyFont="1" applyBorder="1" applyAlignment="1">
      <alignment vertical="center"/>
    </xf>
    <xf numFmtId="185" fontId="33" fillId="0" borderId="30" xfId="49" applyNumberFormat="1" applyFont="1" applyBorder="1" applyAlignment="1">
      <alignment horizontal="right" vertical="center"/>
    </xf>
    <xf numFmtId="185" fontId="9" fillId="0" borderId="0" xfId="49" applyNumberFormat="1" applyFont="1" applyAlignment="1">
      <alignment/>
    </xf>
    <xf numFmtId="185" fontId="7" fillId="0" borderId="0" xfId="49" applyNumberFormat="1" applyFont="1" applyAlignment="1">
      <alignment/>
    </xf>
    <xf numFmtId="185" fontId="24" fillId="0" borderId="0" xfId="49" applyNumberFormat="1" applyFont="1" applyAlignment="1">
      <alignment/>
    </xf>
    <xf numFmtId="185" fontId="31" fillId="0" borderId="0" xfId="49" applyNumberFormat="1" applyFont="1" applyAlignment="1">
      <alignment horizontal="center"/>
    </xf>
    <xf numFmtId="185" fontId="32" fillId="0" borderId="0" xfId="49" applyNumberFormat="1" applyFont="1" applyAlignment="1">
      <alignment horizontal="right" vertical="center"/>
    </xf>
    <xf numFmtId="185" fontId="12" fillId="0" borderId="30" xfId="49" applyNumberFormat="1" applyFont="1" applyBorder="1" applyAlignment="1">
      <alignment vertical="center"/>
    </xf>
    <xf numFmtId="185" fontId="34" fillId="0" borderId="0" xfId="49" applyNumberFormat="1" applyFont="1" applyFill="1" applyAlignment="1">
      <alignment vertical="center"/>
    </xf>
    <xf numFmtId="185" fontId="13" fillId="0" borderId="18" xfId="49" applyNumberFormat="1" applyFont="1" applyBorder="1" applyAlignment="1">
      <alignment/>
    </xf>
    <xf numFmtId="185" fontId="13" fillId="0" borderId="21" xfId="49" applyNumberFormat="1" applyFont="1" applyBorder="1" applyAlignment="1">
      <alignment/>
    </xf>
    <xf numFmtId="185" fontId="4" fillId="0" borderId="62" xfId="49" applyNumberFormat="1" applyFont="1" applyBorder="1" applyAlignment="1">
      <alignment horizontal="distributed" vertical="center"/>
    </xf>
    <xf numFmtId="185" fontId="8" fillId="0" borderId="39" xfId="49" applyNumberFormat="1" applyFont="1" applyBorder="1" applyAlignment="1">
      <alignment horizontal="right" vertical="center"/>
    </xf>
    <xf numFmtId="185" fontId="8" fillId="0" borderId="13" xfId="49" applyNumberFormat="1" applyFont="1" applyBorder="1" applyAlignment="1">
      <alignment horizontal="right" vertical="center"/>
    </xf>
    <xf numFmtId="185" fontId="15" fillId="0" borderId="18" xfId="49" applyNumberFormat="1" applyFont="1" applyFill="1" applyBorder="1" applyAlignment="1">
      <alignment horizontal="center" vertical="center"/>
    </xf>
    <xf numFmtId="185" fontId="18" fillId="0" borderId="18" xfId="49" applyNumberFormat="1" applyFont="1" applyFill="1" applyBorder="1" applyAlignment="1">
      <alignment horizontal="center"/>
    </xf>
    <xf numFmtId="185" fontId="15" fillId="0" borderId="61" xfId="49" applyNumberFormat="1" applyFont="1" applyFill="1" applyBorder="1" applyAlignment="1">
      <alignment horizontal="center" vertical="center"/>
    </xf>
    <xf numFmtId="185" fontId="8" fillId="0" borderId="54" xfId="49" applyNumberFormat="1" applyFont="1" applyFill="1" applyBorder="1" applyAlignment="1">
      <alignment vertical="center"/>
    </xf>
    <xf numFmtId="185" fontId="13" fillId="0" borderId="12" xfId="49" applyNumberFormat="1" applyFont="1" applyFill="1" applyBorder="1" applyAlignment="1">
      <alignment/>
    </xf>
    <xf numFmtId="185" fontId="8" fillId="0" borderId="18" xfId="49" applyNumberFormat="1" applyFont="1" applyFill="1" applyBorder="1" applyAlignment="1">
      <alignment vertical="center"/>
    </xf>
    <xf numFmtId="185" fontId="13" fillId="0" borderId="45" xfId="49" applyNumberFormat="1" applyFont="1" applyFill="1" applyBorder="1" applyAlignment="1">
      <alignment/>
    </xf>
    <xf numFmtId="185" fontId="13" fillId="0" borderId="65" xfId="49" applyNumberFormat="1" applyFont="1" applyFill="1" applyBorder="1" applyAlignment="1">
      <alignment/>
    </xf>
    <xf numFmtId="185" fontId="20" fillId="0" borderId="21" xfId="49" applyNumberFormat="1" applyFont="1" applyFill="1" applyBorder="1" applyAlignment="1">
      <alignment horizontal="center" vertical="center" wrapText="1"/>
    </xf>
    <xf numFmtId="185" fontId="20" fillId="0" borderId="25" xfId="49" applyNumberFormat="1" applyFont="1" applyBorder="1" applyAlignment="1">
      <alignment horizontal="center" vertical="center"/>
    </xf>
    <xf numFmtId="185" fontId="20" fillId="0" borderId="21" xfId="49" applyNumberFormat="1" applyFont="1" applyBorder="1" applyAlignment="1">
      <alignment horizontal="center" vertical="center"/>
    </xf>
    <xf numFmtId="185" fontId="20" fillId="0" borderId="21" xfId="49" applyNumberFormat="1" applyFont="1" applyBorder="1" applyAlignment="1">
      <alignment horizontal="center" vertical="center" shrinkToFit="1"/>
    </xf>
    <xf numFmtId="185" fontId="35" fillId="0" borderId="21" xfId="49" applyNumberFormat="1" applyFont="1" applyBorder="1" applyAlignment="1">
      <alignment horizontal="center" vertical="center" wrapText="1"/>
    </xf>
    <xf numFmtId="185" fontId="20" fillId="33" borderId="21" xfId="49" applyNumberFormat="1" applyFont="1" applyFill="1" applyBorder="1" applyAlignment="1">
      <alignment horizontal="center" vertical="center"/>
    </xf>
    <xf numFmtId="185" fontId="20" fillId="0" borderId="32" xfId="49" applyNumberFormat="1" applyFont="1" applyBorder="1" applyAlignment="1">
      <alignment horizontal="center" vertical="center"/>
    </xf>
    <xf numFmtId="185" fontId="35" fillId="0" borderId="21" xfId="49" applyNumberFormat="1" applyFont="1" applyFill="1" applyBorder="1" applyAlignment="1">
      <alignment horizontal="center" vertical="center" wrapText="1"/>
    </xf>
    <xf numFmtId="185" fontId="20" fillId="0" borderId="25" xfId="49" applyNumberFormat="1" applyFont="1" applyFill="1" applyBorder="1" applyAlignment="1">
      <alignment horizontal="center" vertical="center"/>
    </xf>
    <xf numFmtId="185" fontId="20" fillId="0" borderId="17" xfId="49" applyNumberFormat="1" applyFont="1" applyFill="1" applyBorder="1" applyAlignment="1">
      <alignment horizontal="center" vertical="center" wrapText="1"/>
    </xf>
    <xf numFmtId="185" fontId="35" fillId="0" borderId="17" xfId="49" applyNumberFormat="1" applyFont="1" applyFill="1" applyBorder="1" applyAlignment="1">
      <alignment horizontal="center" vertical="center" wrapText="1"/>
    </xf>
    <xf numFmtId="185" fontId="20" fillId="0" borderId="25" xfId="49" applyNumberFormat="1" applyFont="1" applyFill="1" applyBorder="1" applyAlignment="1">
      <alignment horizontal="center" vertical="center" shrinkToFit="1"/>
    </xf>
    <xf numFmtId="185" fontId="20" fillId="0" borderId="18" xfId="49" applyNumberFormat="1" applyFont="1" applyFill="1" applyBorder="1" applyAlignment="1">
      <alignment horizontal="center" vertical="center" shrinkToFit="1"/>
    </xf>
    <xf numFmtId="185" fontId="20" fillId="0" borderId="76" xfId="49" applyNumberFormat="1" applyFont="1" applyFill="1" applyBorder="1" applyAlignment="1">
      <alignment horizontal="center" vertical="center"/>
    </xf>
    <xf numFmtId="185" fontId="20" fillId="0" borderId="76" xfId="49" applyNumberFormat="1" applyFont="1" applyFill="1" applyBorder="1" applyAlignment="1">
      <alignment horizontal="center" vertical="center" wrapText="1"/>
    </xf>
    <xf numFmtId="185" fontId="20" fillId="0" borderId="32" xfId="49" applyNumberFormat="1" applyFont="1" applyFill="1" applyBorder="1" applyAlignment="1">
      <alignment horizontal="center" vertical="center"/>
    </xf>
    <xf numFmtId="185" fontId="20" fillId="0" borderId="32" xfId="49" applyNumberFormat="1" applyFont="1" applyFill="1" applyBorder="1" applyAlignment="1">
      <alignment horizontal="center" vertical="center" wrapText="1"/>
    </xf>
    <xf numFmtId="185" fontId="20" fillId="0" borderId="18" xfId="49" applyNumberFormat="1" applyFont="1" applyFill="1" applyBorder="1" applyAlignment="1">
      <alignment horizontal="center" vertical="center"/>
    </xf>
    <xf numFmtId="185" fontId="13" fillId="0" borderId="18" xfId="49" applyNumberFormat="1" applyFont="1" applyFill="1" applyBorder="1" applyAlignment="1">
      <alignment horizontal="center" vertical="center"/>
    </xf>
    <xf numFmtId="185" fontId="20" fillId="0" borderId="18" xfId="49" applyNumberFormat="1" applyFont="1" applyFill="1" applyBorder="1" applyAlignment="1">
      <alignment horizontal="center" vertical="center" wrapText="1"/>
    </xf>
    <xf numFmtId="185" fontId="36" fillId="0" borderId="17" xfId="49" applyNumberFormat="1" applyFont="1" applyFill="1" applyBorder="1" applyAlignment="1">
      <alignment horizontal="center" vertical="center" wrapText="1"/>
    </xf>
    <xf numFmtId="185" fontId="13" fillId="0" borderId="21" xfId="49" applyNumberFormat="1" applyFont="1" applyFill="1" applyBorder="1" applyAlignment="1">
      <alignment horizontal="center" vertical="center"/>
    </xf>
    <xf numFmtId="185" fontId="20" fillId="0" borderId="17" xfId="49" applyNumberFormat="1" applyFont="1" applyFill="1" applyBorder="1" applyAlignment="1">
      <alignment horizontal="center" vertical="center"/>
    </xf>
    <xf numFmtId="185" fontId="35" fillId="0" borderId="32" xfId="49" applyNumberFormat="1" applyFont="1" applyFill="1" applyBorder="1" applyAlignment="1">
      <alignment horizontal="center" vertical="center" wrapText="1"/>
    </xf>
    <xf numFmtId="185" fontId="35" fillId="0" borderId="25" xfId="49" applyNumberFormat="1" applyFont="1" applyFill="1" applyBorder="1" applyAlignment="1">
      <alignment horizontal="center" vertical="center" wrapText="1"/>
    </xf>
    <xf numFmtId="185" fontId="20" fillId="0" borderId="25" xfId="49" applyNumberFormat="1" applyFont="1" applyFill="1" applyBorder="1" applyAlignment="1">
      <alignment horizontal="center" vertical="center" wrapText="1"/>
    </xf>
    <xf numFmtId="185" fontId="35" fillId="0" borderId="77" xfId="49" applyNumberFormat="1" applyFont="1" applyFill="1" applyBorder="1" applyAlignment="1">
      <alignment horizontal="center" vertical="center" wrapText="1"/>
    </xf>
    <xf numFmtId="185" fontId="20" fillId="0" borderId="31" xfId="49" applyNumberFormat="1" applyFont="1" applyFill="1" applyBorder="1" applyAlignment="1">
      <alignment horizontal="center" vertical="center" wrapText="1"/>
    </xf>
    <xf numFmtId="185" fontId="36" fillId="0" borderId="32" xfId="49" applyNumberFormat="1" applyFont="1" applyFill="1" applyBorder="1" applyAlignment="1">
      <alignment horizontal="center" vertical="center" wrapText="1"/>
    </xf>
    <xf numFmtId="185" fontId="35" fillId="0" borderId="21" xfId="49" applyNumberFormat="1" applyFont="1" applyFill="1" applyBorder="1" applyAlignment="1">
      <alignment horizontal="center" vertical="center"/>
    </xf>
    <xf numFmtId="185" fontId="36" fillId="0" borderId="21" xfId="49" applyNumberFormat="1" applyFont="1" applyFill="1" applyBorder="1" applyAlignment="1">
      <alignment horizontal="center" vertical="center" wrapText="1"/>
    </xf>
    <xf numFmtId="185" fontId="20" fillId="0" borderId="27" xfId="49" applyNumberFormat="1" applyFont="1" applyFill="1" applyBorder="1" applyAlignment="1">
      <alignment horizontal="center" vertical="center"/>
    </xf>
    <xf numFmtId="185" fontId="13" fillId="0" borderId="27" xfId="49" applyNumberFormat="1" applyFont="1" applyFill="1" applyBorder="1" applyAlignment="1">
      <alignment horizontal="center" vertical="center"/>
    </xf>
    <xf numFmtId="185" fontId="35" fillId="0" borderId="25" xfId="49" applyNumberFormat="1" applyFont="1" applyFill="1" applyBorder="1" applyAlignment="1">
      <alignment horizontal="center" vertical="center" wrapText="1" shrinkToFit="1"/>
    </xf>
    <xf numFmtId="185" fontId="35" fillId="0" borderId="32" xfId="49" applyNumberFormat="1" applyFont="1" applyFill="1" applyBorder="1" applyAlignment="1">
      <alignment horizontal="center" vertical="center" wrapText="1" shrinkToFit="1"/>
    </xf>
    <xf numFmtId="185" fontId="13" fillId="0" borderId="25" xfId="49" applyNumberFormat="1" applyFont="1" applyFill="1" applyBorder="1" applyAlignment="1">
      <alignment horizontal="center" vertical="center"/>
    </xf>
    <xf numFmtId="185" fontId="13" fillId="0" borderId="28" xfId="49" applyNumberFormat="1" applyFont="1" applyFill="1" applyBorder="1" applyAlignment="1">
      <alignment horizontal="center" vertical="center"/>
    </xf>
    <xf numFmtId="185" fontId="13" fillId="0" borderId="21" xfId="49" applyNumberFormat="1" applyFont="1" applyFill="1" applyBorder="1" applyAlignment="1">
      <alignment horizontal="center"/>
    </xf>
    <xf numFmtId="185" fontId="20" fillId="0" borderId="62" xfId="49" applyNumberFormat="1" applyFont="1" applyFill="1" applyBorder="1" applyAlignment="1">
      <alignment horizontal="center" vertical="center" wrapText="1"/>
    </xf>
    <xf numFmtId="185" fontId="20" fillId="0" borderId="21" xfId="49" applyNumberFormat="1" applyFont="1" applyFill="1" applyBorder="1" applyAlignment="1">
      <alignment horizontal="center" vertical="center" shrinkToFit="1"/>
    </xf>
    <xf numFmtId="185" fontId="4" fillId="0" borderId="0" xfId="49" applyNumberFormat="1" applyFont="1" applyAlignment="1">
      <alignment/>
    </xf>
    <xf numFmtId="185" fontId="4" fillId="0" borderId="68" xfId="49" applyNumberFormat="1" applyFont="1" applyBorder="1" applyAlignment="1">
      <alignment horizontal="right"/>
    </xf>
    <xf numFmtId="185" fontId="4" fillId="0" borderId="36" xfId="49" applyNumberFormat="1" applyFont="1" applyBorder="1" applyAlignment="1">
      <alignment horizontal="right"/>
    </xf>
    <xf numFmtId="185" fontId="5" fillId="0" borderId="35" xfId="49" applyNumberFormat="1" applyFont="1" applyFill="1" applyBorder="1" applyAlignment="1">
      <alignment horizontal="center" vertical="center"/>
    </xf>
    <xf numFmtId="185" fontId="10" fillId="0" borderId="35" xfId="49" applyNumberFormat="1" applyFont="1" applyFill="1" applyBorder="1" applyAlignment="1">
      <alignment vertical="center"/>
    </xf>
    <xf numFmtId="185" fontId="10" fillId="0" borderId="36" xfId="49" applyNumberFormat="1" applyFont="1" applyFill="1" applyBorder="1" applyAlignment="1">
      <alignment horizontal="right" vertical="center"/>
    </xf>
    <xf numFmtId="185" fontId="10" fillId="0" borderId="24" xfId="49" applyNumberFormat="1" applyFont="1" applyFill="1" applyBorder="1" applyAlignment="1">
      <alignment vertical="center"/>
    </xf>
    <xf numFmtId="0" fontId="10" fillId="0" borderId="0" xfId="0" applyFont="1" applyFill="1" applyAlignment="1">
      <alignment/>
    </xf>
    <xf numFmtId="0" fontId="107" fillId="0" borderId="0" xfId="61" applyFont="1">
      <alignment vertical="center"/>
      <protection/>
    </xf>
    <xf numFmtId="0" fontId="37" fillId="0" borderId="0" xfId="61" applyFont="1" applyAlignment="1">
      <alignment horizontal="center" vertical="center"/>
      <protection/>
    </xf>
    <xf numFmtId="0" fontId="107" fillId="0" borderId="0" xfId="61" applyFont="1" applyAlignment="1">
      <alignment vertical="center" wrapText="1"/>
      <protection/>
    </xf>
    <xf numFmtId="0" fontId="38" fillId="0" borderId="0" xfId="61" applyFont="1">
      <alignment vertical="center"/>
      <protection/>
    </xf>
    <xf numFmtId="0" fontId="108" fillId="0" borderId="0" xfId="61" applyFont="1" applyBorder="1">
      <alignment vertical="center"/>
      <protection/>
    </xf>
    <xf numFmtId="0" fontId="108" fillId="0" borderId="0" xfId="61" applyFont="1">
      <alignment vertical="center"/>
      <protection/>
    </xf>
    <xf numFmtId="0" fontId="107" fillId="0" borderId="0" xfId="61" applyFont="1" applyBorder="1">
      <alignment vertical="center"/>
      <protection/>
    </xf>
    <xf numFmtId="0" fontId="40" fillId="0" borderId="0" xfId="61" applyFont="1" applyAlignment="1">
      <alignment horizontal="left" vertical="center" shrinkToFit="1"/>
      <protection/>
    </xf>
    <xf numFmtId="0" fontId="109" fillId="0" borderId="0" xfId="61" applyFont="1" applyBorder="1">
      <alignment vertical="center"/>
      <protection/>
    </xf>
    <xf numFmtId="0" fontId="109" fillId="0" borderId="0" xfId="61" applyFont="1">
      <alignment vertical="center"/>
      <protection/>
    </xf>
    <xf numFmtId="0" fontId="110" fillId="0" borderId="0" xfId="61" applyFont="1">
      <alignment vertical="center"/>
      <protection/>
    </xf>
    <xf numFmtId="0" fontId="111" fillId="0" borderId="0" xfId="61" applyFont="1" applyBorder="1">
      <alignment vertical="center"/>
      <protection/>
    </xf>
    <xf numFmtId="0" fontId="112" fillId="0" borderId="0" xfId="61" applyFont="1" applyBorder="1" applyAlignment="1">
      <alignment vertical="center"/>
      <protection/>
    </xf>
    <xf numFmtId="0" fontId="112" fillId="0" borderId="0" xfId="61" applyFont="1" applyBorder="1">
      <alignment vertical="center"/>
      <protection/>
    </xf>
    <xf numFmtId="0" fontId="113" fillId="0" borderId="0" xfId="61" applyFont="1" applyBorder="1">
      <alignment vertical="center"/>
      <protection/>
    </xf>
    <xf numFmtId="0" fontId="110" fillId="0" borderId="0" xfId="61" applyFont="1" applyBorder="1">
      <alignment vertical="center"/>
      <protection/>
    </xf>
    <xf numFmtId="0" fontId="114" fillId="0" borderId="0" xfId="61" applyFont="1" applyBorder="1">
      <alignment vertical="center"/>
      <protection/>
    </xf>
    <xf numFmtId="0" fontId="115" fillId="0" borderId="0" xfId="61" applyFont="1" applyBorder="1">
      <alignment vertical="center"/>
      <protection/>
    </xf>
    <xf numFmtId="0" fontId="115" fillId="0" borderId="0" xfId="61" applyFont="1">
      <alignment vertical="center"/>
      <protection/>
    </xf>
    <xf numFmtId="0" fontId="42" fillId="0" borderId="0" xfId="61" applyFont="1" applyBorder="1">
      <alignment vertical="center"/>
      <protection/>
    </xf>
    <xf numFmtId="0" fontId="111" fillId="0" borderId="0" xfId="61" applyFont="1" applyFill="1">
      <alignment vertical="center"/>
      <protection/>
    </xf>
    <xf numFmtId="0" fontId="43" fillId="0" borderId="0" xfId="61" applyFont="1" applyFill="1" applyAlignment="1">
      <alignment/>
      <protection/>
    </xf>
    <xf numFmtId="0" fontId="116" fillId="0" borderId="0" xfId="61" applyFont="1" applyFill="1" applyBorder="1" applyAlignment="1">
      <alignment vertical="center"/>
      <protection/>
    </xf>
    <xf numFmtId="188" fontId="117" fillId="0" borderId="0" xfId="61" applyNumberFormat="1" applyFont="1" applyFill="1" applyBorder="1" applyAlignment="1">
      <alignment horizontal="center" vertical="center"/>
      <protection/>
    </xf>
    <xf numFmtId="0" fontId="44" fillId="0" borderId="0" xfId="61" applyFont="1" applyFill="1" applyAlignment="1">
      <alignment horizontal="center" vertical="center"/>
      <protection/>
    </xf>
    <xf numFmtId="0" fontId="45" fillId="0" borderId="0" xfId="61" applyFont="1" applyFill="1" applyAlignment="1">
      <alignment horizontal="center" vertical="center"/>
      <protection/>
    </xf>
    <xf numFmtId="0" fontId="46" fillId="0" borderId="0" xfId="61" applyFont="1" applyFill="1" applyBorder="1" applyAlignment="1">
      <alignment horizontal="center" vertical="center"/>
      <protection/>
    </xf>
    <xf numFmtId="0" fontId="45" fillId="0" borderId="0" xfId="61" applyFont="1" applyFill="1">
      <alignment vertical="center"/>
      <protection/>
    </xf>
    <xf numFmtId="0" fontId="111" fillId="0" borderId="10" xfId="61" applyFont="1" applyFill="1" applyBorder="1">
      <alignment vertical="center"/>
      <protection/>
    </xf>
    <xf numFmtId="0" fontId="46" fillId="0" borderId="24" xfId="61" applyFont="1" applyFill="1" applyBorder="1" applyAlignment="1">
      <alignment vertical="center"/>
      <protection/>
    </xf>
    <xf numFmtId="0" fontId="46" fillId="0" borderId="24" xfId="61" applyFont="1" applyFill="1" applyBorder="1" applyAlignment="1">
      <alignment horizontal="center" vertical="center"/>
      <protection/>
    </xf>
    <xf numFmtId="0" fontId="47" fillId="0" borderId="72" xfId="61" applyFont="1" applyFill="1" applyBorder="1" applyAlignment="1">
      <alignment horizontal="center" vertical="center"/>
      <protection/>
    </xf>
    <xf numFmtId="0" fontId="46" fillId="0" borderId="0" xfId="61" applyFont="1" applyFill="1" applyBorder="1" applyAlignment="1">
      <alignment vertical="center"/>
      <protection/>
    </xf>
    <xf numFmtId="0" fontId="46" fillId="0" borderId="78" xfId="61" applyFont="1" applyFill="1" applyBorder="1" applyAlignment="1">
      <alignment horizontal="center" vertical="center"/>
      <protection/>
    </xf>
    <xf numFmtId="0" fontId="48" fillId="0" borderId="78" xfId="61" applyFont="1" applyFill="1" applyBorder="1" applyAlignment="1">
      <alignment horizontal="center" vertical="center"/>
      <protection/>
    </xf>
    <xf numFmtId="0" fontId="117" fillId="0" borderId="10" xfId="61" applyFont="1" applyFill="1" applyBorder="1" applyAlignment="1">
      <alignment horizontal="center" vertical="center"/>
      <protection/>
    </xf>
    <xf numFmtId="0" fontId="50" fillId="0" borderId="79" xfId="61" applyFont="1" applyFill="1" applyBorder="1" applyAlignment="1">
      <alignment vertical="center"/>
      <protection/>
    </xf>
    <xf numFmtId="0" fontId="111" fillId="0" borderId="23" xfId="61" applyFont="1" applyFill="1" applyBorder="1" applyAlignment="1">
      <alignment vertical="center"/>
      <protection/>
    </xf>
    <xf numFmtId="0" fontId="49" fillId="0" borderId="80" xfId="61" applyFont="1" applyFill="1" applyBorder="1" applyAlignment="1">
      <alignment horizontal="left" vertical="center"/>
      <protection/>
    </xf>
    <xf numFmtId="0" fontId="49" fillId="0" borderId="0" xfId="61" applyFont="1" applyFill="1" applyBorder="1" applyAlignment="1">
      <alignment horizontal="left" vertical="center"/>
      <protection/>
    </xf>
    <xf numFmtId="0" fontId="50" fillId="0" borderId="68" xfId="61" applyFont="1" applyFill="1" applyBorder="1" applyAlignment="1">
      <alignment vertical="center"/>
      <protection/>
    </xf>
    <xf numFmtId="0" fontId="51" fillId="0" borderId="0" xfId="61" applyFont="1" applyFill="1">
      <alignment vertical="center"/>
      <protection/>
    </xf>
    <xf numFmtId="0" fontId="49" fillId="0" borderId="81" xfId="61" applyFont="1" applyFill="1" applyBorder="1" applyAlignment="1">
      <alignment horizontal="left" vertical="center"/>
      <protection/>
    </xf>
    <xf numFmtId="0" fontId="49" fillId="0" borderId="82" xfId="61" applyFont="1" applyFill="1" applyBorder="1" applyAlignment="1">
      <alignment horizontal="left" vertical="center"/>
      <protection/>
    </xf>
    <xf numFmtId="0" fontId="49" fillId="0" borderId="83" xfId="61" applyFont="1" applyFill="1" applyBorder="1" applyAlignment="1">
      <alignment horizontal="left" vertical="center"/>
      <protection/>
    </xf>
    <xf numFmtId="0" fontId="50" fillId="0" borderId="84" xfId="61" applyFont="1" applyFill="1" applyBorder="1" applyAlignment="1">
      <alignment vertical="center"/>
      <protection/>
    </xf>
    <xf numFmtId="0" fontId="50" fillId="0" borderId="85" xfId="61" applyFont="1" applyFill="1" applyBorder="1" applyAlignment="1">
      <alignment vertical="center"/>
      <protection/>
    </xf>
    <xf numFmtId="0" fontId="50" fillId="0" borderId="86" xfId="61" applyFont="1" applyFill="1" applyBorder="1" applyAlignment="1">
      <alignment vertical="center"/>
      <protection/>
    </xf>
    <xf numFmtId="188" fontId="115" fillId="0" borderId="87" xfId="61" applyNumberFormat="1" applyFont="1" applyFill="1" applyBorder="1" applyAlignment="1">
      <alignment horizontal="center" vertical="center"/>
      <protection/>
    </xf>
    <xf numFmtId="188" fontId="115" fillId="0" borderId="88" xfId="61" applyNumberFormat="1" applyFont="1" applyFill="1" applyBorder="1" applyAlignment="1">
      <alignment horizontal="center" vertical="center"/>
      <protection/>
    </xf>
    <xf numFmtId="188" fontId="115" fillId="0" borderId="85" xfId="61" applyNumberFormat="1" applyFont="1" applyFill="1" applyBorder="1" applyAlignment="1">
      <alignment horizontal="center" vertical="center"/>
      <protection/>
    </xf>
    <xf numFmtId="188" fontId="115" fillId="0" borderId="89" xfId="61" applyNumberFormat="1" applyFont="1" applyFill="1" applyBorder="1" applyAlignment="1">
      <alignment horizontal="center" vertical="center"/>
      <protection/>
    </xf>
    <xf numFmtId="0" fontId="49" fillId="0" borderId="90" xfId="61" applyFont="1" applyFill="1" applyBorder="1" applyAlignment="1">
      <alignment horizontal="left" vertical="center"/>
      <protection/>
    </xf>
    <xf numFmtId="0" fontId="49" fillId="0" borderId="91" xfId="61" applyFont="1" applyFill="1" applyBorder="1" applyAlignment="1">
      <alignment horizontal="left" vertical="center"/>
      <protection/>
    </xf>
    <xf numFmtId="0" fontId="49" fillId="0" borderId="92" xfId="61" applyFont="1" applyFill="1" applyBorder="1" applyAlignment="1">
      <alignment horizontal="left" vertical="center"/>
      <protection/>
    </xf>
    <xf numFmtId="0" fontId="50" fillId="35" borderId="82" xfId="61" applyFont="1" applyFill="1" applyBorder="1" applyAlignment="1">
      <alignment vertical="center"/>
      <protection/>
    </xf>
    <xf numFmtId="0" fontId="50" fillId="35" borderId="83" xfId="61" applyFont="1" applyFill="1" applyBorder="1" applyAlignment="1">
      <alignment vertical="center"/>
      <protection/>
    </xf>
    <xf numFmtId="187" fontId="115" fillId="35" borderId="93" xfId="61" applyNumberFormat="1" applyFont="1" applyFill="1" applyBorder="1" applyAlignment="1">
      <alignment horizontal="center" vertical="center"/>
      <protection/>
    </xf>
    <xf numFmtId="188" fontId="115" fillId="35" borderId="93" xfId="61" applyNumberFormat="1" applyFont="1" applyFill="1" applyBorder="1" applyAlignment="1">
      <alignment horizontal="center" vertical="center"/>
      <protection/>
    </xf>
    <xf numFmtId="188" fontId="115" fillId="35" borderId="94" xfId="61" applyNumberFormat="1" applyFont="1" applyFill="1" applyBorder="1" applyAlignment="1">
      <alignment horizontal="center" vertical="center"/>
      <protection/>
    </xf>
    <xf numFmtId="187" fontId="115" fillId="35" borderId="94" xfId="61" applyNumberFormat="1" applyFont="1" applyFill="1" applyBorder="1" applyAlignment="1">
      <alignment horizontal="center" vertical="center"/>
      <protection/>
    </xf>
    <xf numFmtId="187" fontId="115" fillId="35" borderId="95" xfId="61" applyNumberFormat="1" applyFont="1" applyFill="1" applyBorder="1" applyAlignment="1">
      <alignment horizontal="center" vertical="center"/>
      <protection/>
    </xf>
    <xf numFmtId="0" fontId="49" fillId="0" borderId="96" xfId="61" applyFont="1" applyFill="1" applyBorder="1" applyAlignment="1">
      <alignment horizontal="left" vertical="center"/>
      <protection/>
    </xf>
    <xf numFmtId="0" fontId="111" fillId="0" borderId="80" xfId="61" applyFont="1" applyFill="1" applyBorder="1">
      <alignment vertical="center"/>
      <protection/>
    </xf>
    <xf numFmtId="0" fontId="111" fillId="0" borderId="0" xfId="61" applyFont="1" applyFill="1" applyBorder="1">
      <alignment vertical="center"/>
      <protection/>
    </xf>
    <xf numFmtId="0" fontId="117" fillId="0" borderId="23" xfId="61" applyFont="1" applyFill="1" applyBorder="1" applyAlignment="1">
      <alignment vertical="center"/>
      <protection/>
    </xf>
    <xf numFmtId="0" fontId="49" fillId="0" borderId="81" xfId="61" applyFont="1" applyFill="1" applyBorder="1" applyAlignment="1">
      <alignment horizontal="right" vertical="center"/>
      <protection/>
    </xf>
    <xf numFmtId="0" fontId="111" fillId="0" borderId="34" xfId="61" applyFont="1" applyFill="1" applyBorder="1">
      <alignment vertical="center"/>
      <protection/>
    </xf>
    <xf numFmtId="0" fontId="111" fillId="0" borderId="30" xfId="61" applyFont="1" applyFill="1" applyBorder="1">
      <alignment vertical="center"/>
      <protection/>
    </xf>
    <xf numFmtId="0" fontId="52" fillId="0" borderId="35" xfId="61" applyFont="1" applyFill="1" applyBorder="1" applyAlignment="1">
      <alignment horizontal="left" vertical="center"/>
      <protection/>
    </xf>
    <xf numFmtId="0" fontId="49" fillId="0" borderId="35" xfId="61" applyFont="1" applyFill="1" applyBorder="1" applyAlignment="1">
      <alignment horizontal="left" vertical="center"/>
      <protection/>
    </xf>
    <xf numFmtId="0" fontId="117" fillId="0" borderId="97" xfId="61" applyFont="1" applyFill="1" applyBorder="1" applyAlignment="1">
      <alignment horizontal="center" vertical="center"/>
      <protection/>
    </xf>
    <xf numFmtId="0" fontId="48" fillId="0" borderId="11" xfId="61" applyFont="1" applyFill="1" applyBorder="1" applyAlignment="1">
      <alignment horizontal="left" vertical="center"/>
      <protection/>
    </xf>
    <xf numFmtId="0" fontId="48" fillId="0" borderId="30" xfId="61" applyFont="1" applyFill="1" applyBorder="1" applyAlignment="1">
      <alignment horizontal="left" vertical="center"/>
      <protection/>
    </xf>
    <xf numFmtId="0" fontId="45" fillId="0" borderId="49" xfId="61" applyFont="1" applyFill="1" applyBorder="1" applyAlignment="1">
      <alignment vertical="center"/>
      <protection/>
    </xf>
    <xf numFmtId="0" fontId="48" fillId="0" borderId="0" xfId="61" applyFont="1" applyFill="1" applyAlignment="1">
      <alignment/>
      <protection/>
    </xf>
    <xf numFmtId="0" fontId="117" fillId="0" borderId="33" xfId="61" applyFont="1" applyFill="1" applyBorder="1" applyAlignment="1">
      <alignment horizontal="center" vertical="center"/>
      <protection/>
    </xf>
    <xf numFmtId="0" fontId="51" fillId="0" borderId="0" xfId="61" applyFont="1" applyFill="1" applyAlignment="1">
      <alignment horizontal="left"/>
      <protection/>
    </xf>
    <xf numFmtId="0" fontId="51" fillId="0" borderId="0" xfId="61" applyFont="1" applyFill="1" applyAlignment="1">
      <alignment/>
      <protection/>
    </xf>
    <xf numFmtId="185" fontId="53" fillId="0" borderId="30" xfId="49" applyNumberFormat="1" applyFont="1" applyBorder="1" applyAlignment="1">
      <alignment vertical="center"/>
    </xf>
    <xf numFmtId="185" fontId="4" fillId="0" borderId="97" xfId="49" applyNumberFormat="1" applyFont="1" applyFill="1" applyBorder="1" applyAlignment="1">
      <alignment horizontal="center" vertical="center"/>
    </xf>
    <xf numFmtId="0" fontId="38" fillId="0" borderId="0" xfId="61" applyFont="1" applyAlignment="1">
      <alignment horizontal="center" vertical="center"/>
      <protection/>
    </xf>
    <xf numFmtId="0" fontId="55" fillId="0" borderId="0" xfId="61" applyFont="1" applyAlignment="1">
      <alignment horizontal="right" vertical="center"/>
      <protection/>
    </xf>
    <xf numFmtId="0" fontId="41" fillId="0" borderId="0" xfId="61" applyFont="1" applyBorder="1">
      <alignment vertical="center"/>
      <protection/>
    </xf>
    <xf numFmtId="0" fontId="40" fillId="0" borderId="0" xfId="61" applyFont="1" applyBorder="1">
      <alignment vertical="center"/>
      <protection/>
    </xf>
    <xf numFmtId="0" fontId="37" fillId="0" borderId="0" xfId="61" applyFont="1">
      <alignment vertical="center"/>
      <protection/>
    </xf>
    <xf numFmtId="0" fontId="37" fillId="0" borderId="0" xfId="61" applyFont="1" applyBorder="1" applyAlignment="1">
      <alignment vertical="center" shrinkToFit="1"/>
      <protection/>
    </xf>
    <xf numFmtId="0" fontId="108" fillId="0" borderId="0" xfId="61" applyFont="1" applyAlignment="1">
      <alignment horizontal="left" vertical="center"/>
      <protection/>
    </xf>
    <xf numFmtId="0" fontId="39" fillId="0" borderId="0" xfId="61" applyFont="1" applyBorder="1" applyAlignment="1">
      <alignment horizontal="left" vertical="center"/>
      <protection/>
    </xf>
    <xf numFmtId="0" fontId="118" fillId="0" borderId="0" xfId="61" applyFont="1" applyAlignment="1">
      <alignment horizontal="center" vertical="center"/>
      <protection/>
    </xf>
    <xf numFmtId="185" fontId="7" fillId="0" borderId="0" xfId="49" applyNumberFormat="1" applyFont="1" applyFill="1" applyAlignment="1">
      <alignment/>
    </xf>
    <xf numFmtId="185" fontId="12" fillId="0" borderId="30" xfId="49" applyNumberFormat="1" applyFont="1" applyFill="1" applyBorder="1" applyAlignment="1">
      <alignment vertical="center"/>
    </xf>
    <xf numFmtId="185" fontId="12" fillId="0" borderId="0" xfId="49" applyNumberFormat="1" applyFont="1" applyFill="1" applyAlignment="1">
      <alignment horizontal="left" vertical="center"/>
    </xf>
    <xf numFmtId="185" fontId="32" fillId="0" borderId="0" xfId="49" applyNumberFormat="1" applyFont="1" applyFill="1" applyAlignment="1">
      <alignment horizontal="right" vertical="center"/>
    </xf>
    <xf numFmtId="185" fontId="10" fillId="0" borderId="30" xfId="49" applyNumberFormat="1" applyFont="1" applyFill="1" applyBorder="1" applyAlignment="1">
      <alignment vertical="center"/>
    </xf>
    <xf numFmtId="185" fontId="33" fillId="0" borderId="30" xfId="49" applyNumberFormat="1" applyFont="1" applyFill="1" applyBorder="1" applyAlignment="1">
      <alignment horizontal="right" vertical="center"/>
    </xf>
    <xf numFmtId="185" fontId="106" fillId="0" borderId="15" xfId="49" applyNumberFormat="1" applyFont="1" applyFill="1" applyBorder="1" applyAlignment="1">
      <alignment horizontal="right" vertical="center"/>
    </xf>
    <xf numFmtId="185" fontId="106" fillId="0" borderId="19" xfId="49" applyNumberFormat="1" applyFont="1" applyFill="1" applyBorder="1" applyAlignment="1">
      <alignment horizontal="right" vertical="center" wrapText="1"/>
    </xf>
    <xf numFmtId="185" fontId="8" fillId="0" borderId="15" xfId="49" applyNumberFormat="1" applyFont="1" applyFill="1" applyBorder="1" applyAlignment="1">
      <alignment horizontal="right" vertical="center" wrapText="1"/>
    </xf>
    <xf numFmtId="185" fontId="106" fillId="0" borderId="19" xfId="49" applyNumberFormat="1" applyFont="1" applyFill="1" applyBorder="1" applyAlignment="1">
      <alignment horizontal="right" vertical="center"/>
    </xf>
    <xf numFmtId="185" fontId="20" fillId="0" borderId="62" xfId="49" applyNumberFormat="1" applyFont="1" applyFill="1" applyBorder="1" applyAlignment="1">
      <alignment horizontal="center" vertical="center"/>
    </xf>
    <xf numFmtId="185" fontId="106" fillId="0" borderId="13" xfId="49" applyNumberFormat="1" applyFont="1" applyFill="1" applyBorder="1" applyAlignment="1">
      <alignment horizontal="right" vertical="center" wrapText="1"/>
    </xf>
    <xf numFmtId="185" fontId="35" fillId="0" borderId="18" xfId="49" applyNumberFormat="1" applyFont="1" applyFill="1" applyBorder="1" applyAlignment="1">
      <alignment horizontal="center" vertical="center" wrapText="1"/>
    </xf>
    <xf numFmtId="185" fontId="106" fillId="0" borderId="13" xfId="49" applyNumberFormat="1" applyFont="1" applyFill="1" applyBorder="1" applyAlignment="1">
      <alignment horizontal="right" vertical="center"/>
    </xf>
    <xf numFmtId="185" fontId="106" fillId="0" borderId="64" xfId="49" applyNumberFormat="1" applyFont="1" applyFill="1" applyBorder="1" applyAlignment="1">
      <alignment horizontal="right" vertical="center"/>
    </xf>
    <xf numFmtId="185" fontId="35" fillId="0" borderId="31" xfId="49" applyNumberFormat="1" applyFont="1" applyFill="1" applyBorder="1" applyAlignment="1">
      <alignment horizontal="center" vertical="center" wrapText="1"/>
    </xf>
    <xf numFmtId="185" fontId="8" fillId="0" borderId="98" xfId="49" applyNumberFormat="1" applyFont="1" applyFill="1" applyBorder="1" applyAlignment="1">
      <alignment horizontal="distributed" vertical="center"/>
    </xf>
    <xf numFmtId="185" fontId="106" fillId="0" borderId="29" xfId="49" applyNumberFormat="1" applyFont="1" applyFill="1" applyBorder="1" applyAlignment="1">
      <alignment horizontal="right" vertical="center"/>
    </xf>
    <xf numFmtId="185" fontId="106" fillId="0" borderId="15" xfId="49" applyNumberFormat="1" applyFont="1" applyFill="1" applyBorder="1" applyAlignment="1">
      <alignment horizontal="right" vertical="center" wrapText="1"/>
    </xf>
    <xf numFmtId="185" fontId="13" fillId="0" borderId="24" xfId="49" applyNumberFormat="1" applyFont="1" applyFill="1" applyBorder="1" applyAlignment="1">
      <alignment horizontal="distributed" vertical="center"/>
    </xf>
    <xf numFmtId="0" fontId="119" fillId="0" borderId="0" xfId="61" applyFont="1" applyAlignment="1">
      <alignment horizontal="center" vertical="center"/>
      <protection/>
    </xf>
    <xf numFmtId="0" fontId="41" fillId="0" borderId="0" xfId="61" applyFont="1" applyBorder="1" applyAlignment="1">
      <alignment horizontal="center" vertical="center"/>
      <protection/>
    </xf>
    <xf numFmtId="0" fontId="120" fillId="0" borderId="0" xfId="61" applyFont="1" applyAlignment="1">
      <alignment horizontal="center" vertical="center"/>
      <protection/>
    </xf>
    <xf numFmtId="0" fontId="120" fillId="0" borderId="0" xfId="61" applyFont="1" applyAlignment="1">
      <alignment vertical="center"/>
      <protection/>
    </xf>
    <xf numFmtId="0" fontId="108" fillId="0" borderId="0" xfId="61" applyFont="1" applyAlignment="1">
      <alignment vertical="center"/>
      <protection/>
    </xf>
    <xf numFmtId="0" fontId="40" fillId="0" borderId="0" xfId="61" applyFont="1" applyAlignment="1">
      <alignment vertical="center"/>
      <protection/>
    </xf>
    <xf numFmtId="0" fontId="40" fillId="0" borderId="0" xfId="61" applyFont="1" applyAlignment="1">
      <alignment horizontal="right" vertical="center"/>
      <protection/>
    </xf>
    <xf numFmtId="0" fontId="40" fillId="0" borderId="0" xfId="61" applyFont="1">
      <alignment vertical="center"/>
      <protection/>
    </xf>
    <xf numFmtId="0" fontId="118" fillId="0" borderId="0" xfId="61" applyFont="1" applyAlignment="1">
      <alignment vertical="center"/>
      <protection/>
    </xf>
    <xf numFmtId="0" fontId="40" fillId="0" borderId="0" xfId="61" applyFont="1" applyAlignment="1">
      <alignment horizontal="right" vertical="center" shrinkToFit="1"/>
      <protection/>
    </xf>
    <xf numFmtId="0" fontId="121" fillId="0" borderId="0" xfId="61" applyFont="1" applyAlignment="1">
      <alignment vertical="center"/>
      <protection/>
    </xf>
    <xf numFmtId="0" fontId="54" fillId="0" borderId="0" xfId="61" applyFont="1" applyAlignment="1">
      <alignment horizontal="center" vertical="center"/>
      <protection/>
    </xf>
    <xf numFmtId="0" fontId="54" fillId="0" borderId="0" xfId="61" applyFont="1" applyAlignment="1">
      <alignment vertical="center"/>
      <protection/>
    </xf>
    <xf numFmtId="0" fontId="119" fillId="0" borderId="0" xfId="61" applyFont="1" applyAlignment="1">
      <alignment horizontal="left" vertical="center"/>
      <protection/>
    </xf>
    <xf numFmtId="0" fontId="121" fillId="0" borderId="0" xfId="61" applyFont="1" applyAlignment="1">
      <alignment horizontal="center" vertical="center"/>
      <protection/>
    </xf>
    <xf numFmtId="0" fontId="122" fillId="0" borderId="0" xfId="61" applyFont="1" applyAlignment="1">
      <alignment horizontal="center" vertical="center"/>
      <protection/>
    </xf>
    <xf numFmtId="0" fontId="119" fillId="0" borderId="97" xfId="61" applyFont="1" applyBorder="1" applyAlignment="1">
      <alignment vertical="center"/>
      <protection/>
    </xf>
    <xf numFmtId="0" fontId="119" fillId="0" borderId="33" xfId="61" applyFont="1" applyBorder="1" applyAlignment="1">
      <alignment vertical="center"/>
      <protection/>
    </xf>
    <xf numFmtId="185" fontId="3" fillId="0" borderId="20" xfId="49" applyNumberFormat="1" applyFont="1" applyFill="1" applyBorder="1" applyAlignment="1">
      <alignment/>
    </xf>
    <xf numFmtId="0" fontId="121" fillId="0" borderId="0" xfId="61" applyFont="1" applyAlignment="1">
      <alignment horizontal="left" vertical="center"/>
      <protection/>
    </xf>
    <xf numFmtId="0" fontId="121" fillId="0" borderId="0" xfId="61" applyFont="1" applyAlignment="1">
      <alignment horizontal="center" vertical="center"/>
      <protection/>
    </xf>
    <xf numFmtId="0" fontId="119" fillId="0" borderId="0" xfId="61" applyFont="1" applyAlignment="1">
      <alignment horizontal="left" vertical="center"/>
      <protection/>
    </xf>
    <xf numFmtId="0" fontId="123" fillId="0" borderId="0" xfId="61" applyFont="1" applyAlignment="1">
      <alignment horizontal="left" vertical="center"/>
      <protection/>
    </xf>
    <xf numFmtId="0" fontId="123" fillId="0" borderId="0" xfId="61" applyFont="1" applyAlignment="1">
      <alignment vertical="center"/>
      <protection/>
    </xf>
    <xf numFmtId="0" fontId="123" fillId="0" borderId="0" xfId="61" applyFont="1" applyAlignment="1">
      <alignment horizontal="left" vertical="center" wrapText="1"/>
      <protection/>
    </xf>
    <xf numFmtId="0" fontId="120" fillId="0" borderId="0" xfId="61" applyFont="1" applyAlignment="1">
      <alignment horizontal="left" vertical="center" wrapText="1"/>
      <protection/>
    </xf>
    <xf numFmtId="0" fontId="124" fillId="0" borderId="0" xfId="61" applyFont="1" applyBorder="1" applyAlignment="1">
      <alignment horizontal="left" vertical="center"/>
      <protection/>
    </xf>
    <xf numFmtId="0" fontId="125" fillId="0" borderId="0" xfId="61" applyFont="1" applyBorder="1" applyAlignment="1">
      <alignment horizontal="center" vertical="center"/>
      <protection/>
    </xf>
    <xf numFmtId="188" fontId="115" fillId="0" borderId="94" xfId="61" applyNumberFormat="1" applyFont="1" applyFill="1" applyBorder="1" applyAlignment="1">
      <alignment horizontal="center" vertical="center"/>
      <protection/>
    </xf>
    <xf numFmtId="188" fontId="115" fillId="0" borderId="82" xfId="61" applyNumberFormat="1" applyFont="1" applyFill="1" applyBorder="1" applyAlignment="1">
      <alignment horizontal="center" vertical="center"/>
      <protection/>
    </xf>
    <xf numFmtId="188" fontId="115" fillId="0" borderId="99" xfId="61" applyNumberFormat="1" applyFont="1" applyFill="1" applyBorder="1" applyAlignment="1">
      <alignment horizontal="center" vertical="center"/>
      <protection/>
    </xf>
    <xf numFmtId="0" fontId="49" fillId="0" borderId="100" xfId="61" applyFont="1" applyFill="1" applyBorder="1" applyAlignment="1">
      <alignment horizontal="left" vertical="center"/>
      <protection/>
    </xf>
    <xf numFmtId="0" fontId="49" fillId="0" borderId="85" xfId="61" applyFont="1" applyFill="1" applyBorder="1" applyAlignment="1">
      <alignment horizontal="left" vertical="center"/>
      <protection/>
    </xf>
    <xf numFmtId="188" fontId="117" fillId="0" borderId="88" xfId="61" applyNumberFormat="1" applyFont="1" applyFill="1" applyBorder="1" applyAlignment="1">
      <alignment horizontal="center" vertical="center" wrapText="1"/>
      <protection/>
    </xf>
    <xf numFmtId="188" fontId="117" fillId="0" borderId="101" xfId="61" applyNumberFormat="1" applyFont="1" applyFill="1" applyBorder="1" applyAlignment="1">
      <alignment horizontal="center" vertical="center" wrapText="1"/>
      <protection/>
    </xf>
    <xf numFmtId="0" fontId="117" fillId="0" borderId="11" xfId="61" applyFont="1" applyFill="1" applyBorder="1" applyAlignment="1">
      <alignment horizontal="center" vertical="center"/>
      <protection/>
    </xf>
    <xf numFmtId="0" fontId="117" fillId="0" borderId="30" xfId="61" applyFont="1" applyFill="1" applyBorder="1" applyAlignment="1">
      <alignment horizontal="center" vertical="center"/>
      <protection/>
    </xf>
    <xf numFmtId="0" fontId="117" fillId="0" borderId="49" xfId="61" applyFont="1" applyFill="1" applyBorder="1" applyAlignment="1">
      <alignment horizontal="center" vertical="center"/>
      <protection/>
    </xf>
    <xf numFmtId="0" fontId="48" fillId="0" borderId="11" xfId="61" applyFont="1" applyFill="1" applyBorder="1" applyAlignment="1">
      <alignment horizontal="left" vertical="center"/>
      <protection/>
    </xf>
    <xf numFmtId="0" fontId="48" fillId="0" borderId="30" xfId="61" applyFont="1" applyFill="1" applyBorder="1" applyAlignment="1">
      <alignment horizontal="left" vertical="center"/>
      <protection/>
    </xf>
    <xf numFmtId="0" fontId="49" fillId="35" borderId="102" xfId="61" applyFont="1" applyFill="1" applyBorder="1" applyAlignment="1">
      <alignment horizontal="left" vertical="center"/>
      <protection/>
    </xf>
    <xf numFmtId="0" fontId="49" fillId="35" borderId="103" xfId="61" applyFont="1" applyFill="1" applyBorder="1" applyAlignment="1">
      <alignment horizontal="left" vertical="center"/>
      <protection/>
    </xf>
    <xf numFmtId="188" fontId="115" fillId="0" borderId="104" xfId="61" applyNumberFormat="1" applyFont="1" applyFill="1" applyBorder="1" applyAlignment="1">
      <alignment horizontal="center" vertical="center"/>
      <protection/>
    </xf>
    <xf numFmtId="188" fontId="115" fillId="0" borderId="91" xfId="61" applyNumberFormat="1" applyFont="1" applyFill="1" applyBorder="1" applyAlignment="1">
      <alignment horizontal="center" vertical="center"/>
      <protection/>
    </xf>
    <xf numFmtId="188" fontId="115" fillId="0" borderId="105" xfId="61" applyNumberFormat="1" applyFont="1" applyFill="1" applyBorder="1" applyAlignment="1">
      <alignment horizontal="center" vertical="center"/>
      <protection/>
    </xf>
    <xf numFmtId="0" fontId="49" fillId="35" borderId="81" xfId="61" applyFont="1" applyFill="1" applyBorder="1" applyAlignment="1">
      <alignment horizontal="left" vertical="center"/>
      <protection/>
    </xf>
    <xf numFmtId="0" fontId="49" fillId="35" borderId="82" xfId="61" applyFont="1" applyFill="1" applyBorder="1" applyAlignment="1">
      <alignment horizontal="left" vertical="center"/>
      <protection/>
    </xf>
    <xf numFmtId="0" fontId="49" fillId="0" borderId="106" xfId="61" applyFont="1" applyFill="1" applyBorder="1" applyAlignment="1">
      <alignment horizontal="left" vertical="center"/>
      <protection/>
    </xf>
    <xf numFmtId="188" fontId="115" fillId="0" borderId="107" xfId="61" applyNumberFormat="1" applyFont="1" applyFill="1" applyBorder="1" applyAlignment="1">
      <alignment horizontal="center" vertical="center"/>
      <protection/>
    </xf>
    <xf numFmtId="188" fontId="115" fillId="0" borderId="103" xfId="61" applyNumberFormat="1" applyFont="1" applyFill="1" applyBorder="1" applyAlignment="1">
      <alignment horizontal="center" vertical="center"/>
      <protection/>
    </xf>
    <xf numFmtId="188" fontId="115" fillId="0" borderId="108" xfId="61" applyNumberFormat="1" applyFont="1" applyFill="1" applyBorder="1" applyAlignment="1">
      <alignment horizontal="center" vertical="center"/>
      <protection/>
    </xf>
    <xf numFmtId="0" fontId="49" fillId="0" borderId="109" xfId="61" applyFont="1" applyFill="1" applyBorder="1" applyAlignment="1">
      <alignment horizontal="left" vertical="center"/>
      <protection/>
    </xf>
    <xf numFmtId="0" fontId="49" fillId="0" borderId="79" xfId="61" applyFont="1" applyFill="1" applyBorder="1" applyAlignment="1">
      <alignment horizontal="left" vertical="center"/>
      <protection/>
    </xf>
    <xf numFmtId="188" fontId="115" fillId="0" borderId="110" xfId="61" applyNumberFormat="1" applyFont="1" applyFill="1" applyBorder="1" applyAlignment="1">
      <alignment horizontal="center" vertical="center"/>
      <protection/>
    </xf>
    <xf numFmtId="188" fontId="115" fillId="0" borderId="111" xfId="61" applyNumberFormat="1" applyFont="1" applyFill="1" applyBorder="1" applyAlignment="1">
      <alignment horizontal="center" vertical="center"/>
      <protection/>
    </xf>
    <xf numFmtId="188" fontId="115" fillId="0" borderId="112" xfId="61" applyNumberFormat="1" applyFont="1" applyFill="1" applyBorder="1" applyAlignment="1">
      <alignment horizontal="center" vertical="center"/>
      <protection/>
    </xf>
    <xf numFmtId="188" fontId="115" fillId="0" borderId="113" xfId="61" applyNumberFormat="1" applyFont="1" applyFill="1" applyBorder="1" applyAlignment="1">
      <alignment horizontal="center" vertical="center"/>
      <protection/>
    </xf>
    <xf numFmtId="0" fontId="49" fillId="0" borderId="114" xfId="61" applyFont="1" applyFill="1" applyBorder="1" applyAlignment="1">
      <alignment horizontal="left" vertical="center"/>
      <protection/>
    </xf>
    <xf numFmtId="0" fontId="49" fillId="0" borderId="115" xfId="61" applyFont="1" applyFill="1" applyBorder="1" applyAlignment="1">
      <alignment horizontal="left" vertical="center"/>
      <protection/>
    </xf>
    <xf numFmtId="188" fontId="115" fillId="0" borderId="78" xfId="61" applyNumberFormat="1" applyFont="1" applyFill="1" applyBorder="1" applyAlignment="1">
      <alignment horizontal="center" vertical="center"/>
      <protection/>
    </xf>
    <xf numFmtId="188" fontId="115" fillId="0" borderId="116" xfId="61" applyNumberFormat="1" applyFont="1" applyFill="1" applyBorder="1" applyAlignment="1">
      <alignment horizontal="center" vertical="center"/>
      <protection/>
    </xf>
    <xf numFmtId="0" fontId="49" fillId="0" borderId="80" xfId="61" applyFont="1" applyFill="1" applyBorder="1" applyAlignment="1">
      <alignment horizontal="left" vertical="center"/>
      <protection/>
    </xf>
    <xf numFmtId="0" fontId="49" fillId="0" borderId="0" xfId="61" applyFont="1" applyFill="1" applyBorder="1" applyAlignment="1">
      <alignment horizontal="left" vertical="center"/>
      <protection/>
    </xf>
    <xf numFmtId="0" fontId="49" fillId="0" borderId="84" xfId="61" applyFont="1" applyFill="1" applyBorder="1" applyAlignment="1">
      <alignment horizontal="left" vertical="center"/>
      <protection/>
    </xf>
    <xf numFmtId="0" fontId="126" fillId="0" borderId="0" xfId="61" applyFont="1" applyFill="1" applyBorder="1" applyAlignment="1">
      <alignment horizontal="left" vertical="center"/>
      <protection/>
    </xf>
    <xf numFmtId="0" fontId="117" fillId="0" borderId="35" xfId="61" applyFont="1" applyFill="1" applyBorder="1" applyAlignment="1">
      <alignment horizontal="left" vertical="center"/>
      <protection/>
    </xf>
    <xf numFmtId="0" fontId="46" fillId="0" borderId="35" xfId="61" applyFont="1" applyFill="1" applyBorder="1" applyAlignment="1">
      <alignment horizontal="right" vertical="center" indent="1"/>
      <protection/>
    </xf>
    <xf numFmtId="0" fontId="46" fillId="0" borderId="26" xfId="61" applyFont="1" applyFill="1" applyBorder="1" applyAlignment="1">
      <alignment horizontal="center" vertical="center"/>
      <protection/>
    </xf>
    <xf numFmtId="0" fontId="46" fillId="0" borderId="57" xfId="61" applyFont="1" applyFill="1" applyBorder="1" applyAlignment="1">
      <alignment horizontal="center" vertical="center"/>
      <protection/>
    </xf>
    <xf numFmtId="0" fontId="48" fillId="0" borderId="34" xfId="61" applyFont="1" applyFill="1" applyBorder="1" applyAlignment="1">
      <alignment horizontal="left" vertical="center"/>
      <protection/>
    </xf>
    <xf numFmtId="0" fontId="48" fillId="0" borderId="0" xfId="61" applyFont="1" applyFill="1" applyBorder="1" applyAlignment="1">
      <alignment horizontal="left" vertical="center"/>
      <protection/>
    </xf>
    <xf numFmtId="185" fontId="4" fillId="0" borderId="10" xfId="49" applyNumberFormat="1" applyFont="1" applyFill="1" applyBorder="1" applyAlignment="1">
      <alignment horizontal="left" vertical="top"/>
    </xf>
    <xf numFmtId="185" fontId="4" fillId="0" borderId="24" xfId="49" applyNumberFormat="1" applyFont="1" applyFill="1" applyBorder="1" applyAlignment="1">
      <alignment horizontal="left" vertical="top"/>
    </xf>
    <xf numFmtId="185" fontId="4" fillId="0" borderId="11" xfId="49" applyNumberFormat="1" applyFont="1" applyFill="1" applyBorder="1" applyAlignment="1">
      <alignment horizontal="left" vertical="top" shrinkToFit="1"/>
    </xf>
    <xf numFmtId="185" fontId="4" fillId="0" borderId="30" xfId="49" applyNumberFormat="1" applyFont="1" applyFill="1" applyBorder="1" applyAlignment="1">
      <alignment horizontal="left" vertical="top" shrinkToFit="1"/>
    </xf>
    <xf numFmtId="186" fontId="5" fillId="0" borderId="24" xfId="49" applyNumberFormat="1" applyFont="1" applyFill="1" applyBorder="1" applyAlignment="1">
      <alignment horizontal="center" vertical="center"/>
    </xf>
    <xf numFmtId="186" fontId="5" fillId="0" borderId="37" xfId="49" applyNumberFormat="1" applyFont="1" applyFill="1" applyBorder="1" applyAlignment="1">
      <alignment horizontal="center" vertical="center"/>
    </xf>
    <xf numFmtId="186" fontId="5" fillId="0" borderId="35" xfId="49" applyNumberFormat="1" applyFont="1" applyFill="1" applyBorder="1" applyAlignment="1">
      <alignment horizontal="center" vertical="center"/>
    </xf>
    <xf numFmtId="186" fontId="5" fillId="0" borderId="36" xfId="49" applyNumberFormat="1" applyFont="1" applyFill="1" applyBorder="1" applyAlignment="1">
      <alignment horizontal="center" vertical="center"/>
    </xf>
    <xf numFmtId="185" fontId="0" fillId="0" borderId="29" xfId="49" applyNumberFormat="1" applyFont="1" applyFill="1" applyBorder="1" applyAlignment="1">
      <alignment horizontal="center" vertical="center"/>
    </xf>
    <xf numFmtId="185" fontId="0" fillId="0" borderId="49" xfId="49" applyNumberFormat="1" applyFont="1" applyFill="1" applyBorder="1" applyAlignment="1">
      <alignment horizontal="center" vertical="center"/>
    </xf>
    <xf numFmtId="185" fontId="8" fillId="0" borderId="11" xfId="49" applyNumberFormat="1" applyFont="1" applyFill="1" applyBorder="1" applyAlignment="1">
      <alignment horizontal="left" vertical="top" shrinkToFit="1"/>
    </xf>
    <xf numFmtId="185" fontId="8" fillId="0" borderId="30" xfId="49" applyNumberFormat="1" applyFont="1" applyFill="1" applyBorder="1" applyAlignment="1">
      <alignment horizontal="left" vertical="top" shrinkToFit="1"/>
    </xf>
    <xf numFmtId="185" fontId="6" fillId="0" borderId="30" xfId="49" applyNumberFormat="1" applyFont="1" applyFill="1" applyBorder="1" applyAlignment="1">
      <alignment horizontal="left" shrinkToFit="1"/>
    </xf>
    <xf numFmtId="185" fontId="6" fillId="0" borderId="49" xfId="49" applyNumberFormat="1" applyFont="1" applyFill="1" applyBorder="1" applyAlignment="1">
      <alignment horizontal="left" shrinkToFit="1"/>
    </xf>
    <xf numFmtId="185" fontId="5" fillId="0" borderId="0" xfId="49" applyNumberFormat="1" applyFont="1" applyFill="1" applyAlignment="1">
      <alignment horizontal="center" vertical="center"/>
    </xf>
    <xf numFmtId="185" fontId="7" fillId="0" borderId="24" xfId="49" applyNumberFormat="1" applyFont="1" applyFill="1" applyBorder="1" applyAlignment="1">
      <alignment horizontal="center" vertical="center"/>
    </xf>
    <xf numFmtId="185" fontId="11" fillId="0" borderId="24" xfId="49" applyNumberFormat="1" applyFont="1" applyFill="1" applyBorder="1" applyAlignment="1">
      <alignment vertical="center"/>
    </xf>
    <xf numFmtId="185" fontId="11" fillId="0" borderId="37" xfId="49" applyNumberFormat="1" applyFont="1" applyFill="1" applyBorder="1" applyAlignment="1">
      <alignment vertical="center"/>
    </xf>
    <xf numFmtId="185" fontId="0" fillId="0" borderId="11" xfId="49" applyNumberFormat="1" applyFont="1" applyFill="1" applyBorder="1" applyAlignment="1">
      <alignment horizontal="center" vertical="center"/>
    </xf>
    <xf numFmtId="185" fontId="0" fillId="0" borderId="30" xfId="49" applyNumberFormat="1" applyFont="1" applyFill="1" applyBorder="1" applyAlignment="1">
      <alignment horizontal="center" vertical="center"/>
    </xf>
    <xf numFmtId="185" fontId="6" fillId="0" borderId="30" xfId="49" applyNumberFormat="1" applyFont="1" applyFill="1" applyBorder="1" applyAlignment="1">
      <alignment horizontal="center" vertical="center"/>
    </xf>
    <xf numFmtId="185" fontId="23" fillId="0" borderId="35" xfId="49" applyNumberFormat="1" applyFont="1" applyFill="1" applyBorder="1" applyAlignment="1">
      <alignment horizontal="center"/>
    </xf>
    <xf numFmtId="185" fontId="23" fillId="0" borderId="36" xfId="49" applyNumberFormat="1" applyFont="1" applyFill="1" applyBorder="1" applyAlignment="1">
      <alignment horizontal="center"/>
    </xf>
    <xf numFmtId="185" fontId="6" fillId="0" borderId="30" xfId="49" applyNumberFormat="1" applyFont="1" applyFill="1" applyBorder="1" applyAlignment="1">
      <alignment horizontal="center" shrinkToFit="1"/>
    </xf>
    <xf numFmtId="185" fontId="5" fillId="0" borderId="0" xfId="49" applyNumberFormat="1" applyFont="1" applyAlignment="1">
      <alignment horizontal="center"/>
    </xf>
    <xf numFmtId="185" fontId="17" fillId="0" borderId="23" xfId="49" applyNumberFormat="1" applyFont="1" applyBorder="1" applyAlignment="1">
      <alignment horizontal="left" vertical="center"/>
    </xf>
    <xf numFmtId="0" fontId="4" fillId="0" borderId="0" xfId="0" applyFont="1" applyBorder="1" applyAlignment="1">
      <alignment horizontal="left" vertical="center"/>
    </xf>
    <xf numFmtId="0" fontId="4" fillId="0" borderId="68" xfId="0" applyFont="1" applyBorder="1" applyAlignment="1">
      <alignment horizontal="left" vertical="center"/>
    </xf>
    <xf numFmtId="185" fontId="23" fillId="0" borderId="35" xfId="49" applyNumberFormat="1" applyFont="1" applyBorder="1" applyAlignment="1">
      <alignment horizontal="center"/>
    </xf>
    <xf numFmtId="185" fontId="23" fillId="0" borderId="36" xfId="49" applyNumberFormat="1" applyFont="1" applyBorder="1" applyAlignment="1">
      <alignment horizontal="center"/>
    </xf>
    <xf numFmtId="186" fontId="5" fillId="0" borderId="24" xfId="49" applyNumberFormat="1" applyFont="1" applyBorder="1" applyAlignment="1">
      <alignment horizontal="center" vertical="center"/>
    </xf>
    <xf numFmtId="186" fontId="5" fillId="0" borderId="35" xfId="49" applyNumberFormat="1" applyFont="1" applyBorder="1" applyAlignment="1">
      <alignment horizontal="center" vertical="center"/>
    </xf>
    <xf numFmtId="185" fontId="32" fillId="0" borderId="30" xfId="49" applyNumberFormat="1" applyFont="1" applyBorder="1" applyAlignment="1">
      <alignment horizontal="center" vertical="center"/>
    </xf>
    <xf numFmtId="185" fontId="6" fillId="0" borderId="30" xfId="49" applyNumberFormat="1" applyFont="1" applyBorder="1" applyAlignment="1">
      <alignment horizontal="left" shrinkToFit="1"/>
    </xf>
    <xf numFmtId="0" fontId="17" fillId="0" borderId="0" xfId="0" applyFont="1" applyBorder="1" applyAlignment="1">
      <alignment horizontal="left" vertical="center"/>
    </xf>
    <xf numFmtId="0" fontId="17" fillId="0" borderId="68" xfId="0" applyFont="1" applyBorder="1" applyAlignment="1">
      <alignment horizontal="left" vertical="center"/>
    </xf>
    <xf numFmtId="185" fontId="6" fillId="0" borderId="30" xfId="49" applyNumberFormat="1" applyFont="1" applyBorder="1" applyAlignment="1">
      <alignment horizontal="left"/>
    </xf>
    <xf numFmtId="185" fontId="6" fillId="0" borderId="49" xfId="49" applyNumberFormat="1" applyFont="1" applyBorder="1" applyAlignment="1">
      <alignment horizontal="left"/>
    </xf>
    <xf numFmtId="185" fontId="6" fillId="0" borderId="30" xfId="49" applyNumberFormat="1" applyFont="1" applyBorder="1" applyAlignment="1">
      <alignment horizontal="center"/>
    </xf>
    <xf numFmtId="185" fontId="17" fillId="0" borderId="0" xfId="49" applyNumberFormat="1" applyFont="1" applyBorder="1" applyAlignment="1">
      <alignment horizontal="left" vertical="center"/>
    </xf>
    <xf numFmtId="185" fontId="17" fillId="0" borderId="68" xfId="49" applyNumberFormat="1" applyFont="1" applyBorder="1" applyAlignment="1">
      <alignment horizontal="left" vertical="center"/>
    </xf>
    <xf numFmtId="185" fontId="12" fillId="0" borderId="30" xfId="49" applyNumberFormat="1" applyFont="1" applyBorder="1" applyAlignment="1">
      <alignment horizontal="center" vertical="center"/>
    </xf>
    <xf numFmtId="185" fontId="6" fillId="0" borderId="30" xfId="49" applyNumberFormat="1" applyFont="1" applyFill="1" applyBorder="1" applyAlignment="1">
      <alignment horizontal="center"/>
    </xf>
    <xf numFmtId="185" fontId="5" fillId="0" borderId="0" xfId="49" applyNumberFormat="1" applyFont="1" applyFill="1" applyAlignment="1">
      <alignment horizontal="center"/>
    </xf>
    <xf numFmtId="185" fontId="6" fillId="0" borderId="30" xfId="49" applyNumberFormat="1" applyFont="1" applyFill="1" applyBorder="1" applyAlignment="1">
      <alignment horizontal="left"/>
    </xf>
    <xf numFmtId="185" fontId="6" fillId="0" borderId="49" xfId="49" applyNumberFormat="1" applyFont="1" applyFill="1" applyBorder="1" applyAlignment="1">
      <alignment horizontal="left"/>
    </xf>
    <xf numFmtId="185" fontId="0" fillId="0" borderId="31" xfId="49" applyNumberFormat="1" applyFont="1" applyFill="1" applyBorder="1" applyAlignment="1">
      <alignment horizontal="center" vertical="center"/>
    </xf>
    <xf numFmtId="185" fontId="14" fillId="0" borderId="117" xfId="49" applyNumberFormat="1" applyFont="1" applyFill="1" applyBorder="1" applyAlignment="1">
      <alignment horizontal="center" vertical="center" shrinkToFit="1"/>
    </xf>
    <xf numFmtId="185" fontId="14" fillId="0" borderId="12" xfId="49" applyNumberFormat="1" applyFont="1" applyFill="1" applyBorder="1" applyAlignment="1">
      <alignment horizontal="center" vertical="center" shrinkToFit="1"/>
    </xf>
    <xf numFmtId="185" fontId="0" fillId="0" borderId="11" xfId="49" applyNumberFormat="1" applyFont="1" applyFill="1" applyBorder="1" applyAlignment="1">
      <alignment horizontal="center" vertical="center"/>
    </xf>
    <xf numFmtId="185" fontId="4" fillId="0" borderId="10" xfId="49" applyNumberFormat="1" applyFont="1" applyFill="1" applyBorder="1" applyAlignment="1">
      <alignment horizontal="center" vertical="center"/>
    </xf>
    <xf numFmtId="185" fontId="4" fillId="0" borderId="23" xfId="49" applyNumberFormat="1" applyFont="1" applyFill="1" applyBorder="1" applyAlignment="1">
      <alignment horizontal="center" vertical="center"/>
    </xf>
    <xf numFmtId="185" fontId="4" fillId="0" borderId="34" xfId="49" applyNumberFormat="1" applyFont="1" applyFill="1" applyBorder="1" applyAlignment="1">
      <alignment horizontal="center" vertical="center"/>
    </xf>
    <xf numFmtId="185" fontId="12" fillId="0" borderId="30" xfId="49" applyNumberFormat="1" applyFont="1" applyFill="1" applyBorder="1" applyAlignment="1">
      <alignment horizontal="center" vertical="center"/>
    </xf>
    <xf numFmtId="185" fontId="32" fillId="0" borderId="30" xfId="49" applyNumberFormat="1" applyFont="1" applyFill="1" applyBorder="1" applyAlignment="1">
      <alignment horizontal="center" vertical="center"/>
    </xf>
    <xf numFmtId="185" fontId="30" fillId="0" borderId="30" xfId="49" applyNumberFormat="1" applyFont="1" applyFill="1" applyBorder="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5.jpeg" /></Relationships>
</file>

<file path=xl/drawings/_rels/drawing7.xml.rels><?xml version="1.0" encoding="utf-8" standalone="yes"?><Relationships xmlns="http://schemas.openxmlformats.org/package/2006/relationships"><Relationship Id="rId1"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5.jpeg" /></Relationships>
</file>

<file path=xl/drawings/_rels/drawing9.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34</xdr:row>
      <xdr:rowOff>85725</xdr:rowOff>
    </xdr:from>
    <xdr:ext cx="2876550" cy="638175"/>
    <xdr:sp>
      <xdr:nvSpPr>
        <xdr:cNvPr id="1" name="正方形/長方形 2"/>
        <xdr:cNvSpPr>
          <a:spLocks/>
        </xdr:cNvSpPr>
      </xdr:nvSpPr>
      <xdr:spPr>
        <a:xfrm>
          <a:off x="7610475" y="8001000"/>
          <a:ext cx="2876550" cy="6381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twoCellAnchor editAs="oneCell">
    <xdr:from>
      <xdr:col>1</xdr:col>
      <xdr:colOff>114300</xdr:colOff>
      <xdr:row>25</xdr:row>
      <xdr:rowOff>47625</xdr:rowOff>
    </xdr:from>
    <xdr:to>
      <xdr:col>3</xdr:col>
      <xdr:colOff>619125</xdr:colOff>
      <xdr:row>26</xdr:row>
      <xdr:rowOff>123825</xdr:rowOff>
    </xdr:to>
    <xdr:pic>
      <xdr:nvPicPr>
        <xdr:cNvPr id="2" name="図 3"/>
        <xdr:cNvPicPr preferRelativeResize="1">
          <a:picLocks noChangeAspect="1"/>
        </xdr:cNvPicPr>
      </xdr:nvPicPr>
      <xdr:blipFill>
        <a:blip r:embed="rId1"/>
        <a:stretch>
          <a:fillRect/>
        </a:stretch>
      </xdr:blipFill>
      <xdr:spPr>
        <a:xfrm>
          <a:off x="485775" y="5924550"/>
          <a:ext cx="1885950" cy="304800"/>
        </a:xfrm>
        <a:prstGeom prst="rect">
          <a:avLst/>
        </a:prstGeom>
        <a:noFill/>
        <a:ln w="9525" cmpd="sng">
          <a:noFill/>
        </a:ln>
      </xdr:spPr>
    </xdr:pic>
    <xdr:clientData/>
  </xdr:twoCellAnchor>
  <xdr:twoCellAnchor>
    <xdr:from>
      <xdr:col>1</xdr:col>
      <xdr:colOff>38100</xdr:colOff>
      <xdr:row>13</xdr:row>
      <xdr:rowOff>142875</xdr:rowOff>
    </xdr:from>
    <xdr:to>
      <xdr:col>8</xdr:col>
      <xdr:colOff>1676400</xdr:colOff>
      <xdr:row>13</xdr:row>
      <xdr:rowOff>161925</xdr:rowOff>
    </xdr:to>
    <xdr:sp>
      <xdr:nvSpPr>
        <xdr:cNvPr id="3" name="直線コネクタ 4"/>
        <xdr:cNvSpPr>
          <a:spLocks/>
        </xdr:cNvSpPr>
      </xdr:nvSpPr>
      <xdr:spPr>
        <a:xfrm flipV="1">
          <a:off x="409575" y="3276600"/>
          <a:ext cx="6534150" cy="19050"/>
        </a:xfrm>
        <a:prstGeom prst="line">
          <a:avLst/>
        </a:prstGeom>
        <a:noFill/>
        <a:ln w="2540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304800</xdr:colOff>
      <xdr:row>0</xdr:row>
      <xdr:rowOff>190500</xdr:rowOff>
    </xdr:from>
    <xdr:ext cx="6772275" cy="1285875"/>
    <xdr:sp>
      <xdr:nvSpPr>
        <xdr:cNvPr id="4" name="正方形/長方形 5"/>
        <xdr:cNvSpPr>
          <a:spLocks/>
        </xdr:cNvSpPr>
      </xdr:nvSpPr>
      <xdr:spPr>
        <a:xfrm>
          <a:off x="304800" y="190500"/>
          <a:ext cx="6772275" cy="1285875"/>
        </a:xfrm>
        <a:prstGeom prst="rect">
          <a:avLst/>
        </a:prstGeom>
        <a:noFill/>
        <a:ln w="9525" cmpd="sng">
          <a:noFill/>
        </a:ln>
      </xdr:spPr>
      <xdr:txBody>
        <a:bodyPr vertOverflow="clip" wrap="square"/>
        <a:p>
          <a:pPr algn="ctr">
            <a:defRPr/>
          </a:pPr>
          <a:r>
            <a:rPr lang="en-US" cap="none" sz="6800" b="1" i="0" u="none" baseline="0">
              <a:solidFill>
                <a:srgbClr val="000000"/>
              </a:solidFill>
            </a:rPr>
            <a:t>折</a:t>
          </a:r>
          <a:r>
            <a:rPr lang="en-US" cap="none" sz="800" b="1" i="0" u="none" baseline="0">
              <a:solidFill>
                <a:srgbClr val="000000"/>
              </a:solidFill>
            </a:rPr>
            <a:t>　</a:t>
          </a:r>
          <a:r>
            <a:rPr lang="en-US" cap="none" sz="6800" b="1" i="0" u="none" baseline="0">
              <a:solidFill>
                <a:srgbClr val="000000"/>
              </a:solidFill>
            </a:rPr>
            <a:t>込</a:t>
          </a:r>
          <a:r>
            <a:rPr lang="en-US" cap="none" sz="800" b="1" i="0" u="none" baseline="0">
              <a:solidFill>
                <a:srgbClr val="000000"/>
              </a:solidFill>
            </a:rPr>
            <a:t>　</a:t>
          </a:r>
          <a:r>
            <a:rPr lang="en-US" cap="none" sz="6800" b="1" i="0" u="none" baseline="0">
              <a:solidFill>
                <a:srgbClr val="000000"/>
              </a:solidFill>
            </a:rPr>
            <a:t>広</a:t>
          </a:r>
          <a:r>
            <a:rPr lang="en-US" cap="none" sz="800" b="1" i="0" u="none" baseline="0">
              <a:solidFill>
                <a:srgbClr val="000000"/>
              </a:solidFill>
            </a:rPr>
            <a:t>　</a:t>
          </a:r>
          <a:r>
            <a:rPr lang="en-US" cap="none" sz="6800" b="1" i="0" u="none" baseline="0">
              <a:solidFill>
                <a:srgbClr val="000000"/>
              </a:solidFill>
            </a:rPr>
            <a:t>告</a:t>
          </a:r>
          <a:r>
            <a:rPr lang="en-US" cap="none" sz="800" b="1" i="0" u="none" baseline="0">
              <a:solidFill>
                <a:srgbClr val="000000"/>
              </a:solidFill>
            </a:rPr>
            <a:t>　</a:t>
          </a:r>
          <a:r>
            <a:rPr lang="en-US" cap="none" sz="6800" b="1" i="0" u="none" baseline="0">
              <a:solidFill>
                <a:srgbClr val="000000"/>
              </a:solidFill>
            </a:rPr>
            <a:t>部</a:t>
          </a:r>
          <a:r>
            <a:rPr lang="en-US" cap="none" sz="800" b="1" i="0" u="none" baseline="0">
              <a:solidFill>
                <a:srgbClr val="000000"/>
              </a:solidFill>
            </a:rPr>
            <a:t>　</a:t>
          </a:r>
          <a:r>
            <a:rPr lang="en-US" cap="none" sz="6800" b="1" i="0" u="none" baseline="0">
              <a:solidFill>
                <a:srgbClr val="000000"/>
              </a:solidFill>
            </a:rPr>
            <a:t>数</a:t>
          </a:r>
          <a:r>
            <a:rPr lang="en-US" cap="none" sz="800" b="1" i="0" u="none" baseline="0">
              <a:solidFill>
                <a:srgbClr val="000000"/>
              </a:solidFill>
            </a:rPr>
            <a:t>　</a:t>
          </a:r>
          <a:r>
            <a:rPr lang="en-US" cap="none" sz="6800" b="1" i="0" u="none" baseline="0">
              <a:solidFill>
                <a:srgbClr val="000000"/>
              </a:solidFill>
            </a:rPr>
            <a:t>表</a:t>
          </a:r>
        </a:p>
      </xdr:txBody>
    </xdr:sp>
    <xdr:clientData/>
  </xdr:oneCellAnchor>
  <xdr:twoCellAnchor editAs="oneCell">
    <xdr:from>
      <xdr:col>8</xdr:col>
      <xdr:colOff>400050</xdr:colOff>
      <xdr:row>26</xdr:row>
      <xdr:rowOff>76200</xdr:rowOff>
    </xdr:from>
    <xdr:to>
      <xdr:col>10</xdr:col>
      <xdr:colOff>76200</xdr:colOff>
      <xdr:row>31</xdr:row>
      <xdr:rowOff>38100</xdr:rowOff>
    </xdr:to>
    <xdr:pic>
      <xdr:nvPicPr>
        <xdr:cNvPr id="5" name="図 10"/>
        <xdr:cNvPicPr preferRelativeResize="1">
          <a:picLocks noChangeAspect="1"/>
        </xdr:cNvPicPr>
      </xdr:nvPicPr>
      <xdr:blipFill>
        <a:blip r:embed="rId2"/>
        <a:stretch>
          <a:fillRect/>
        </a:stretch>
      </xdr:blipFill>
      <xdr:spPr>
        <a:xfrm>
          <a:off x="5667375" y="6181725"/>
          <a:ext cx="2019300" cy="1104900"/>
        </a:xfrm>
        <a:prstGeom prst="rect">
          <a:avLst/>
        </a:prstGeom>
        <a:noFill/>
        <a:ln w="9525" cmpd="sng">
          <a:noFill/>
        </a:ln>
      </xdr:spPr>
    </xdr:pic>
    <xdr:clientData/>
  </xdr:twoCellAnchor>
  <xdr:twoCellAnchor editAs="oneCell">
    <xdr:from>
      <xdr:col>4</xdr:col>
      <xdr:colOff>390525</xdr:colOff>
      <xdr:row>25</xdr:row>
      <xdr:rowOff>161925</xdr:rowOff>
    </xdr:from>
    <xdr:to>
      <xdr:col>8</xdr:col>
      <xdr:colOff>695325</xdr:colOff>
      <xdr:row>26</xdr:row>
      <xdr:rowOff>190500</xdr:rowOff>
    </xdr:to>
    <xdr:pic>
      <xdr:nvPicPr>
        <xdr:cNvPr id="6" name="図 11"/>
        <xdr:cNvPicPr preferRelativeResize="1">
          <a:picLocks noChangeAspect="1"/>
        </xdr:cNvPicPr>
      </xdr:nvPicPr>
      <xdr:blipFill>
        <a:blip r:embed="rId3"/>
        <a:stretch>
          <a:fillRect/>
        </a:stretch>
      </xdr:blipFill>
      <xdr:spPr>
        <a:xfrm>
          <a:off x="2971800" y="6038850"/>
          <a:ext cx="2990850" cy="257175"/>
        </a:xfrm>
        <a:prstGeom prst="rect">
          <a:avLst/>
        </a:prstGeom>
        <a:noFill/>
        <a:ln w="9525" cmpd="sng">
          <a:noFill/>
        </a:ln>
      </xdr:spPr>
    </xdr:pic>
    <xdr:clientData/>
  </xdr:twoCellAnchor>
  <xdr:twoCellAnchor editAs="oneCell">
    <xdr:from>
      <xdr:col>10</xdr:col>
      <xdr:colOff>28575</xdr:colOff>
      <xdr:row>26</xdr:row>
      <xdr:rowOff>38100</xdr:rowOff>
    </xdr:from>
    <xdr:to>
      <xdr:col>10</xdr:col>
      <xdr:colOff>1228725</xdr:colOff>
      <xdr:row>31</xdr:row>
      <xdr:rowOff>104775</xdr:rowOff>
    </xdr:to>
    <xdr:pic>
      <xdr:nvPicPr>
        <xdr:cNvPr id="7" name="図 1"/>
        <xdr:cNvPicPr preferRelativeResize="1">
          <a:picLocks noChangeAspect="1"/>
        </xdr:cNvPicPr>
      </xdr:nvPicPr>
      <xdr:blipFill>
        <a:blip r:embed="rId4"/>
        <a:stretch>
          <a:fillRect/>
        </a:stretch>
      </xdr:blipFill>
      <xdr:spPr>
        <a:xfrm>
          <a:off x="7639050" y="6143625"/>
          <a:ext cx="1200150" cy="1209675"/>
        </a:xfrm>
        <a:prstGeom prst="rect">
          <a:avLst/>
        </a:prstGeom>
        <a:noFill/>
        <a:ln w="9525" cmpd="sng">
          <a:noFill/>
        </a:ln>
      </xdr:spPr>
    </xdr:pic>
    <xdr:clientData/>
  </xdr:twoCellAnchor>
  <xdr:twoCellAnchor>
    <xdr:from>
      <xdr:col>10</xdr:col>
      <xdr:colOff>85725</xdr:colOff>
      <xdr:row>4</xdr:row>
      <xdr:rowOff>123825</xdr:rowOff>
    </xdr:from>
    <xdr:to>
      <xdr:col>10</xdr:col>
      <xdr:colOff>3248025</xdr:colOff>
      <xdr:row>4</xdr:row>
      <xdr:rowOff>133350</xdr:rowOff>
    </xdr:to>
    <xdr:sp>
      <xdr:nvSpPr>
        <xdr:cNvPr id="8" name="直線コネクタ 16"/>
        <xdr:cNvSpPr>
          <a:spLocks/>
        </xdr:cNvSpPr>
      </xdr:nvSpPr>
      <xdr:spPr>
        <a:xfrm>
          <a:off x="7696200" y="1200150"/>
          <a:ext cx="31623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1276350</xdr:colOff>
      <xdr:row>27</xdr:row>
      <xdr:rowOff>133350</xdr:rowOff>
    </xdr:from>
    <xdr:ext cx="1847850" cy="514350"/>
    <xdr:sp>
      <xdr:nvSpPr>
        <xdr:cNvPr id="9" name="テキスト ボックス 11"/>
        <xdr:cNvSpPr txBox="1">
          <a:spLocks noChangeArrowheads="1"/>
        </xdr:cNvSpPr>
      </xdr:nvSpPr>
      <xdr:spPr>
        <a:xfrm>
          <a:off x="8886825" y="6467475"/>
          <a:ext cx="1847850" cy="514350"/>
        </a:xfrm>
        <a:prstGeom prst="rect">
          <a:avLst/>
        </a:prstGeom>
        <a:noFill/>
        <a:ln w="9525" cmpd="sng">
          <a:noFill/>
        </a:ln>
      </xdr:spPr>
      <xdr:txBody>
        <a:bodyPr vertOverflow="clip" wrap="square"/>
        <a:p>
          <a:pPr algn="l">
            <a:defRPr/>
          </a:pPr>
          <a:r>
            <a:rPr lang="en-US" cap="none" sz="900" b="1" i="0" u="none" baseline="0">
              <a:solidFill>
                <a:srgbClr val="000000"/>
              </a:solidFill>
              <a:latin typeface="ＭＳ Ｐゴシック"/>
              <a:ea typeface="ＭＳ Ｐゴシック"/>
              <a:cs typeface="ＭＳ Ｐゴシック"/>
            </a:rPr>
            <a:t>左記ＱＲｺｰﾄﾞより</a:t>
          </a:r>
          <a:r>
            <a:rPr lang="en-US" cap="none" sz="900" b="1" i="0" u="none" baseline="0">
              <a:solidFill>
                <a:srgbClr val="000000"/>
              </a:solidFill>
              <a:latin typeface="Calibri"/>
              <a:ea typeface="Calibri"/>
              <a:cs typeface="Calibri"/>
            </a:rPr>
            <a:t>HP</a:t>
          </a:r>
          <a:r>
            <a:rPr lang="en-US" cap="none" sz="900" b="1" i="0" u="none" baseline="0">
              <a:solidFill>
                <a:srgbClr val="000000"/>
              </a:solidFill>
              <a:latin typeface="ＭＳ Ｐゴシック"/>
              <a:ea typeface="ＭＳ Ｐゴシック"/>
              <a:cs typeface="ＭＳ Ｐゴシック"/>
            </a:rPr>
            <a:t>折込部数表を</a:t>
          </a:r>
          <a:r>
            <a:rPr lang="en-US" cap="none" sz="900" b="1"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Excel</a:t>
          </a:r>
          <a:r>
            <a:rPr lang="en-US" cap="none" sz="900" b="1" i="0" u="none" baseline="0">
              <a:solidFill>
                <a:srgbClr val="000000"/>
              </a:solidFill>
              <a:latin typeface="ＭＳ Ｐゴシック"/>
              <a:ea typeface="ＭＳ Ｐゴシック"/>
              <a:cs typeface="ＭＳ Ｐゴシック"/>
            </a:rPr>
            <a:t>でダウンロードできます。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9</xdr:row>
      <xdr:rowOff>0</xdr:rowOff>
    </xdr:from>
    <xdr:ext cx="76200" cy="28575"/>
    <xdr:sp fLocksText="0">
      <xdr:nvSpPr>
        <xdr:cNvPr id="1" name="Text Box 1"/>
        <xdr:cNvSpPr txBox="1">
          <a:spLocks noChangeArrowheads="1"/>
        </xdr:cNvSpPr>
      </xdr:nvSpPr>
      <xdr:spPr>
        <a:xfrm>
          <a:off x="5829300" y="2066925"/>
          <a:ext cx="7620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9</xdr:row>
      <xdr:rowOff>0</xdr:rowOff>
    </xdr:from>
    <xdr:ext cx="76200" cy="28575"/>
    <xdr:sp fLocksText="0">
      <xdr:nvSpPr>
        <xdr:cNvPr id="2" name="Text Box 1"/>
        <xdr:cNvSpPr txBox="1">
          <a:spLocks noChangeArrowheads="1"/>
        </xdr:cNvSpPr>
      </xdr:nvSpPr>
      <xdr:spPr>
        <a:xfrm>
          <a:off x="5829300" y="2066925"/>
          <a:ext cx="7620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22</xdr:col>
      <xdr:colOff>523875</xdr:colOff>
      <xdr:row>33</xdr:row>
      <xdr:rowOff>47625</xdr:rowOff>
    </xdr:from>
    <xdr:to>
      <xdr:col>25</xdr:col>
      <xdr:colOff>447675</xdr:colOff>
      <xdr:row>34</xdr:row>
      <xdr:rowOff>95250</xdr:rowOff>
    </xdr:to>
    <xdr:pic>
      <xdr:nvPicPr>
        <xdr:cNvPr id="3" name="図 4"/>
        <xdr:cNvPicPr preferRelativeResize="1">
          <a:picLocks noChangeAspect="1"/>
        </xdr:cNvPicPr>
      </xdr:nvPicPr>
      <xdr:blipFill>
        <a:blip r:embed="rId1"/>
        <a:stretch>
          <a:fillRect/>
        </a:stretch>
      </xdr:blipFill>
      <xdr:spPr>
        <a:xfrm>
          <a:off x="9448800" y="6429375"/>
          <a:ext cx="1381125" cy="219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523875</xdr:colOff>
      <xdr:row>37</xdr:row>
      <xdr:rowOff>47625</xdr:rowOff>
    </xdr:from>
    <xdr:to>
      <xdr:col>25</xdr:col>
      <xdr:colOff>457200</xdr:colOff>
      <xdr:row>38</xdr:row>
      <xdr:rowOff>95250</xdr:rowOff>
    </xdr:to>
    <xdr:pic>
      <xdr:nvPicPr>
        <xdr:cNvPr id="1" name="図 2"/>
        <xdr:cNvPicPr preferRelativeResize="1">
          <a:picLocks noChangeAspect="1"/>
        </xdr:cNvPicPr>
      </xdr:nvPicPr>
      <xdr:blipFill>
        <a:blip r:embed="rId1"/>
        <a:stretch>
          <a:fillRect/>
        </a:stretch>
      </xdr:blipFill>
      <xdr:spPr>
        <a:xfrm>
          <a:off x="9382125" y="7400925"/>
          <a:ext cx="1381125" cy="2190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542925</xdr:colOff>
      <xdr:row>41</xdr:row>
      <xdr:rowOff>66675</xdr:rowOff>
    </xdr:from>
    <xdr:to>
      <xdr:col>25</xdr:col>
      <xdr:colOff>466725</xdr:colOff>
      <xdr:row>42</xdr:row>
      <xdr:rowOff>114300</xdr:rowOff>
    </xdr:to>
    <xdr:pic>
      <xdr:nvPicPr>
        <xdr:cNvPr id="1" name="図 3"/>
        <xdr:cNvPicPr preferRelativeResize="1">
          <a:picLocks noChangeAspect="1"/>
        </xdr:cNvPicPr>
      </xdr:nvPicPr>
      <xdr:blipFill>
        <a:blip r:embed="rId1"/>
        <a:stretch>
          <a:fillRect/>
        </a:stretch>
      </xdr:blipFill>
      <xdr:spPr>
        <a:xfrm>
          <a:off x="9401175" y="7515225"/>
          <a:ext cx="1371600" cy="219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561975</xdr:colOff>
      <xdr:row>42</xdr:row>
      <xdr:rowOff>47625</xdr:rowOff>
    </xdr:from>
    <xdr:to>
      <xdr:col>25</xdr:col>
      <xdr:colOff>495300</xdr:colOff>
      <xdr:row>43</xdr:row>
      <xdr:rowOff>95250</xdr:rowOff>
    </xdr:to>
    <xdr:pic>
      <xdr:nvPicPr>
        <xdr:cNvPr id="1" name="図 2"/>
        <xdr:cNvPicPr preferRelativeResize="1">
          <a:picLocks noChangeAspect="1"/>
        </xdr:cNvPicPr>
      </xdr:nvPicPr>
      <xdr:blipFill>
        <a:blip r:embed="rId1"/>
        <a:stretch>
          <a:fillRect/>
        </a:stretch>
      </xdr:blipFill>
      <xdr:spPr>
        <a:xfrm>
          <a:off x="9420225" y="7600950"/>
          <a:ext cx="1381125" cy="219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581025</xdr:colOff>
      <xdr:row>42</xdr:row>
      <xdr:rowOff>47625</xdr:rowOff>
    </xdr:from>
    <xdr:to>
      <xdr:col>25</xdr:col>
      <xdr:colOff>504825</xdr:colOff>
      <xdr:row>43</xdr:row>
      <xdr:rowOff>28575</xdr:rowOff>
    </xdr:to>
    <xdr:pic>
      <xdr:nvPicPr>
        <xdr:cNvPr id="1" name="図 2"/>
        <xdr:cNvPicPr preferRelativeResize="1">
          <a:picLocks noChangeAspect="1"/>
        </xdr:cNvPicPr>
      </xdr:nvPicPr>
      <xdr:blipFill>
        <a:blip r:embed="rId1"/>
        <a:stretch>
          <a:fillRect/>
        </a:stretch>
      </xdr:blipFill>
      <xdr:spPr>
        <a:xfrm>
          <a:off x="9515475" y="7848600"/>
          <a:ext cx="1381125" cy="219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xdr:row>
      <xdr:rowOff>123825</xdr:rowOff>
    </xdr:from>
    <xdr:to>
      <xdr:col>16</xdr:col>
      <xdr:colOff>666750</xdr:colOff>
      <xdr:row>4</xdr:row>
      <xdr:rowOff>9525</xdr:rowOff>
    </xdr:to>
    <xdr:sp>
      <xdr:nvSpPr>
        <xdr:cNvPr id="1" name="円/楕円 1"/>
        <xdr:cNvSpPr>
          <a:spLocks/>
        </xdr:cNvSpPr>
      </xdr:nvSpPr>
      <xdr:spPr>
        <a:xfrm>
          <a:off x="6400800" y="333375"/>
          <a:ext cx="4048125" cy="542925"/>
        </a:xfrm>
        <a:prstGeom prst="ellipse">
          <a:avLst/>
        </a:prstGeom>
        <a:noFill/>
        <a:ln w="25400" cmpd="sng">
          <a:solidFill>
            <a:srgbClr val="4BACC6"/>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0</xdr:row>
      <xdr:rowOff>85725</xdr:rowOff>
    </xdr:from>
    <xdr:to>
      <xdr:col>9</xdr:col>
      <xdr:colOff>466725</xdr:colOff>
      <xdr:row>41</xdr:row>
      <xdr:rowOff>85725</xdr:rowOff>
    </xdr:to>
    <xdr:sp>
      <xdr:nvSpPr>
        <xdr:cNvPr id="2" name="角丸四角形 2"/>
        <xdr:cNvSpPr>
          <a:spLocks/>
        </xdr:cNvSpPr>
      </xdr:nvSpPr>
      <xdr:spPr>
        <a:xfrm>
          <a:off x="47625" y="85725"/>
          <a:ext cx="6096000" cy="7391400"/>
        </a:xfrm>
        <a:prstGeom prst="roundRect">
          <a:avLst/>
        </a:prstGeom>
        <a:noFill/>
        <a:ln w="25400" cmpd="sng">
          <a:solidFill>
            <a:srgbClr val="4F81BD"/>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25</xdr:row>
      <xdr:rowOff>76200</xdr:rowOff>
    </xdr:from>
    <xdr:to>
      <xdr:col>8</xdr:col>
      <xdr:colOff>219075</xdr:colOff>
      <xdr:row>27</xdr:row>
      <xdr:rowOff>209550</xdr:rowOff>
    </xdr:to>
    <xdr:pic>
      <xdr:nvPicPr>
        <xdr:cNvPr id="1" name="図 1"/>
        <xdr:cNvPicPr preferRelativeResize="1">
          <a:picLocks noChangeAspect="1"/>
        </xdr:cNvPicPr>
      </xdr:nvPicPr>
      <xdr:blipFill>
        <a:blip r:embed="rId1"/>
        <a:stretch>
          <a:fillRect/>
        </a:stretch>
      </xdr:blipFill>
      <xdr:spPr>
        <a:xfrm>
          <a:off x="5743575" y="7429500"/>
          <a:ext cx="1971675" cy="295275"/>
        </a:xfrm>
        <a:prstGeom prst="rect">
          <a:avLst/>
        </a:prstGeom>
        <a:noFill/>
        <a:ln w="9525" cmpd="sng">
          <a:noFill/>
        </a:ln>
      </xdr:spPr>
    </xdr:pic>
    <xdr:clientData/>
  </xdr:twoCellAnchor>
  <xdr:twoCellAnchor>
    <xdr:from>
      <xdr:col>0</xdr:col>
      <xdr:colOff>9525</xdr:colOff>
      <xdr:row>3</xdr:row>
      <xdr:rowOff>9525</xdr:rowOff>
    </xdr:from>
    <xdr:to>
      <xdr:col>6</xdr:col>
      <xdr:colOff>0</xdr:colOff>
      <xdr:row>5</xdr:row>
      <xdr:rowOff>0</xdr:rowOff>
    </xdr:to>
    <xdr:sp>
      <xdr:nvSpPr>
        <xdr:cNvPr id="2" name="直線コネクタ 2"/>
        <xdr:cNvSpPr>
          <a:spLocks/>
        </xdr:cNvSpPr>
      </xdr:nvSpPr>
      <xdr:spPr>
        <a:xfrm>
          <a:off x="9525" y="733425"/>
          <a:ext cx="5715000" cy="714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171450</xdr:colOff>
      <xdr:row>38</xdr:row>
      <xdr:rowOff>57150</xdr:rowOff>
    </xdr:from>
    <xdr:to>
      <xdr:col>20</xdr:col>
      <xdr:colOff>628650</xdr:colOff>
      <xdr:row>39</xdr:row>
      <xdr:rowOff>57150</xdr:rowOff>
    </xdr:to>
    <xdr:pic>
      <xdr:nvPicPr>
        <xdr:cNvPr id="1" name="図 1"/>
        <xdr:cNvPicPr preferRelativeResize="1">
          <a:picLocks noChangeAspect="1"/>
        </xdr:cNvPicPr>
      </xdr:nvPicPr>
      <xdr:blipFill>
        <a:blip r:embed="rId1"/>
        <a:stretch>
          <a:fillRect/>
        </a:stretch>
      </xdr:blipFill>
      <xdr:spPr>
        <a:xfrm>
          <a:off x="9629775" y="7696200"/>
          <a:ext cx="1371600" cy="219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22</xdr:col>
      <xdr:colOff>542925</xdr:colOff>
      <xdr:row>42</xdr:row>
      <xdr:rowOff>57150</xdr:rowOff>
    </xdr:from>
    <xdr:to>
      <xdr:col>25</xdr:col>
      <xdr:colOff>466725</xdr:colOff>
      <xdr:row>43</xdr:row>
      <xdr:rowOff>104775</xdr:rowOff>
    </xdr:to>
    <xdr:pic>
      <xdr:nvPicPr>
        <xdr:cNvPr id="1" name="図 1"/>
        <xdr:cNvPicPr preferRelativeResize="1">
          <a:picLocks noChangeAspect="1"/>
        </xdr:cNvPicPr>
      </xdr:nvPicPr>
      <xdr:blipFill>
        <a:blip r:embed="rId1"/>
        <a:stretch>
          <a:fillRect/>
        </a:stretch>
      </xdr:blipFill>
      <xdr:spPr>
        <a:xfrm>
          <a:off x="9429750" y="7734300"/>
          <a:ext cx="1371600" cy="219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29</xdr:row>
      <xdr:rowOff>0</xdr:rowOff>
    </xdr:from>
    <xdr:ext cx="85725" cy="219075"/>
    <xdr:sp fLocksText="0">
      <xdr:nvSpPr>
        <xdr:cNvPr id="1" name="Text Box 1"/>
        <xdr:cNvSpPr txBox="1">
          <a:spLocks noChangeArrowheads="1"/>
        </xdr:cNvSpPr>
      </xdr:nvSpPr>
      <xdr:spPr>
        <a:xfrm>
          <a:off x="3933825" y="6057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219075"/>
    <xdr:sp fLocksText="0">
      <xdr:nvSpPr>
        <xdr:cNvPr id="2" name="Text Box 1"/>
        <xdr:cNvSpPr txBox="1">
          <a:spLocks noChangeArrowheads="1"/>
        </xdr:cNvSpPr>
      </xdr:nvSpPr>
      <xdr:spPr>
        <a:xfrm>
          <a:off x="3933825" y="6057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00025"/>
    <xdr:sp fLocksText="0">
      <xdr:nvSpPr>
        <xdr:cNvPr id="3" name="Text Box 1"/>
        <xdr:cNvSpPr txBox="1">
          <a:spLocks noChangeArrowheads="1"/>
        </xdr:cNvSpPr>
      </xdr:nvSpPr>
      <xdr:spPr>
        <a:xfrm>
          <a:off x="3933825" y="62293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85725" cy="219075"/>
    <xdr:sp fLocksText="0">
      <xdr:nvSpPr>
        <xdr:cNvPr id="4" name="Text Box 1"/>
        <xdr:cNvSpPr txBox="1">
          <a:spLocks noChangeArrowheads="1"/>
        </xdr:cNvSpPr>
      </xdr:nvSpPr>
      <xdr:spPr>
        <a:xfrm>
          <a:off x="3933825" y="60579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30</xdr:row>
      <xdr:rowOff>0</xdr:rowOff>
    </xdr:from>
    <xdr:ext cx="85725" cy="200025"/>
    <xdr:sp fLocksText="0">
      <xdr:nvSpPr>
        <xdr:cNvPr id="5" name="Text Box 1"/>
        <xdr:cNvSpPr txBox="1">
          <a:spLocks noChangeArrowheads="1"/>
        </xdr:cNvSpPr>
      </xdr:nvSpPr>
      <xdr:spPr>
        <a:xfrm>
          <a:off x="3933825" y="62293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23</xdr:col>
      <xdr:colOff>571500</xdr:colOff>
      <xdr:row>33</xdr:row>
      <xdr:rowOff>47625</xdr:rowOff>
    </xdr:from>
    <xdr:to>
      <xdr:col>26</xdr:col>
      <xdr:colOff>504825</xdr:colOff>
      <xdr:row>34</xdr:row>
      <xdr:rowOff>114300</xdr:rowOff>
    </xdr:to>
    <xdr:pic>
      <xdr:nvPicPr>
        <xdr:cNvPr id="6" name="図 12"/>
        <xdr:cNvPicPr preferRelativeResize="1">
          <a:picLocks noChangeAspect="1"/>
        </xdr:cNvPicPr>
      </xdr:nvPicPr>
      <xdr:blipFill>
        <a:blip r:embed="rId1"/>
        <a:stretch>
          <a:fillRect/>
        </a:stretch>
      </xdr:blipFill>
      <xdr:spPr>
        <a:xfrm>
          <a:off x="9582150" y="6734175"/>
          <a:ext cx="1381125" cy="219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4</xdr:row>
      <xdr:rowOff>0</xdr:rowOff>
    </xdr:from>
    <xdr:ext cx="85725" cy="95250"/>
    <xdr:sp fLocksText="0">
      <xdr:nvSpPr>
        <xdr:cNvPr id="1" name="Text Box 1"/>
        <xdr:cNvSpPr txBox="1">
          <a:spLocks noChangeArrowheads="1"/>
        </xdr:cNvSpPr>
      </xdr:nvSpPr>
      <xdr:spPr>
        <a:xfrm>
          <a:off x="3914775" y="1028700"/>
          <a:ext cx="85725"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23</xdr:col>
      <xdr:colOff>542925</xdr:colOff>
      <xdr:row>38</xdr:row>
      <xdr:rowOff>47625</xdr:rowOff>
    </xdr:from>
    <xdr:to>
      <xdr:col>26</xdr:col>
      <xdr:colOff>476250</xdr:colOff>
      <xdr:row>39</xdr:row>
      <xdr:rowOff>85725</xdr:rowOff>
    </xdr:to>
    <xdr:pic>
      <xdr:nvPicPr>
        <xdr:cNvPr id="2" name="図 5"/>
        <xdr:cNvPicPr preferRelativeResize="1">
          <a:picLocks noChangeAspect="1"/>
        </xdr:cNvPicPr>
      </xdr:nvPicPr>
      <xdr:blipFill>
        <a:blip r:embed="rId1"/>
        <a:stretch>
          <a:fillRect/>
        </a:stretch>
      </xdr:blipFill>
      <xdr:spPr>
        <a:xfrm>
          <a:off x="9667875" y="7448550"/>
          <a:ext cx="138112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514350</xdr:colOff>
      <xdr:row>36</xdr:row>
      <xdr:rowOff>19050</xdr:rowOff>
    </xdr:from>
    <xdr:to>
      <xdr:col>26</xdr:col>
      <xdr:colOff>438150</xdr:colOff>
      <xdr:row>37</xdr:row>
      <xdr:rowOff>66675</xdr:rowOff>
    </xdr:to>
    <xdr:pic>
      <xdr:nvPicPr>
        <xdr:cNvPr id="1" name="図 3"/>
        <xdr:cNvPicPr preferRelativeResize="1">
          <a:picLocks noChangeAspect="1"/>
        </xdr:cNvPicPr>
      </xdr:nvPicPr>
      <xdr:blipFill>
        <a:blip r:embed="rId1"/>
        <a:stretch>
          <a:fillRect/>
        </a:stretch>
      </xdr:blipFill>
      <xdr:spPr>
        <a:xfrm>
          <a:off x="9582150" y="7086600"/>
          <a:ext cx="1371600" cy="219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29</xdr:row>
      <xdr:rowOff>0</xdr:rowOff>
    </xdr:from>
    <xdr:ext cx="76200" cy="190500"/>
    <xdr:sp fLocksText="0">
      <xdr:nvSpPr>
        <xdr:cNvPr id="1" name="Text Box 47"/>
        <xdr:cNvSpPr txBox="1">
          <a:spLocks noChangeArrowheads="1"/>
        </xdr:cNvSpPr>
      </xdr:nvSpPr>
      <xdr:spPr>
        <a:xfrm>
          <a:off x="3952875" y="5924550"/>
          <a:ext cx="7620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0</xdr:colOff>
      <xdr:row>29</xdr:row>
      <xdr:rowOff>0</xdr:rowOff>
    </xdr:from>
    <xdr:ext cx="76200" cy="209550"/>
    <xdr:sp fLocksText="0">
      <xdr:nvSpPr>
        <xdr:cNvPr id="2" name="Text Box 1"/>
        <xdr:cNvSpPr txBox="1">
          <a:spLocks noChangeArrowheads="1"/>
        </xdr:cNvSpPr>
      </xdr:nvSpPr>
      <xdr:spPr>
        <a:xfrm>
          <a:off x="3952875" y="5924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23</xdr:col>
      <xdr:colOff>571500</xdr:colOff>
      <xdr:row>33</xdr:row>
      <xdr:rowOff>66675</xdr:rowOff>
    </xdr:from>
    <xdr:to>
      <xdr:col>26</xdr:col>
      <xdr:colOff>476250</xdr:colOff>
      <xdr:row>34</xdr:row>
      <xdr:rowOff>104775</xdr:rowOff>
    </xdr:to>
    <xdr:pic>
      <xdr:nvPicPr>
        <xdr:cNvPr id="3" name="図 4"/>
        <xdr:cNvPicPr preferRelativeResize="1">
          <a:picLocks noChangeAspect="1"/>
        </xdr:cNvPicPr>
      </xdr:nvPicPr>
      <xdr:blipFill>
        <a:blip r:embed="rId1"/>
        <a:stretch>
          <a:fillRect/>
        </a:stretch>
      </xdr:blipFill>
      <xdr:spPr>
        <a:xfrm>
          <a:off x="9686925" y="6600825"/>
          <a:ext cx="13716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IO45"/>
  <sheetViews>
    <sheetView view="pageBreakPreview" zoomScaleSheetLayoutView="100" zoomScalePageLayoutView="0" workbookViewId="0" topLeftCell="A1">
      <selection activeCell="B19" sqref="B19:I19"/>
    </sheetView>
  </sheetViews>
  <sheetFormatPr defaultColWidth="9.00390625" defaultRowHeight="13.5"/>
  <cols>
    <col min="1" max="1" width="4.875" style="511" customWidth="1"/>
    <col min="2" max="2" width="9.00390625" style="511" customWidth="1"/>
    <col min="3" max="3" width="9.125" style="511" customWidth="1"/>
    <col min="4" max="4" width="10.875" style="511" customWidth="1"/>
    <col min="5" max="7" width="9.125" style="511" customWidth="1"/>
    <col min="8" max="8" width="7.875" style="511" customWidth="1"/>
    <col min="9" max="9" width="22.125" style="511" customWidth="1"/>
    <col min="10" max="10" width="8.625" style="511" customWidth="1"/>
    <col min="11" max="11" width="43.125" style="511" customWidth="1"/>
    <col min="12" max="18" width="10.375" style="511" customWidth="1"/>
    <col min="19" max="19" width="5.125" style="511" customWidth="1"/>
    <col min="20" max="20" width="19.125" style="511" customWidth="1"/>
    <col min="21" max="21" width="26.625" style="511" bestFit="1" customWidth="1"/>
    <col min="22" max="16384" width="9.00390625" style="511" customWidth="1"/>
  </cols>
  <sheetData>
    <row r="1" ht="31.5" customHeight="1"/>
    <row r="2" spans="4:19" ht="17.25" customHeight="1">
      <c r="D2" s="512"/>
      <c r="E2" s="512"/>
      <c r="F2" s="512"/>
      <c r="G2" s="512"/>
      <c r="H2" s="512"/>
      <c r="J2" s="512"/>
      <c r="L2" s="596"/>
      <c r="M2" s="596"/>
      <c r="N2" s="596"/>
      <c r="O2" s="596"/>
      <c r="P2" s="596"/>
      <c r="Q2" s="596"/>
      <c r="R2" s="596"/>
      <c r="S2" s="596"/>
    </row>
    <row r="3" ht="18"/>
    <row r="4" ht="18">
      <c r="K4" s="636" t="s">
        <v>702</v>
      </c>
    </row>
    <row r="5" ht="18"/>
    <row r="6" ht="18"/>
    <row r="8" spans="2:16" ht="18.75" customHeight="1">
      <c r="B8" s="642" t="s">
        <v>648</v>
      </c>
      <c r="C8" s="642"/>
      <c r="D8" s="642"/>
      <c r="E8" s="642"/>
      <c r="F8" s="642"/>
      <c r="G8" s="642"/>
      <c r="H8" s="642"/>
      <c r="I8" s="642"/>
      <c r="K8" s="621" t="s">
        <v>672</v>
      </c>
      <c r="P8" s="592"/>
    </row>
    <row r="9" spans="2:16" ht="18.75" customHeight="1">
      <c r="B9" s="643" t="s">
        <v>655</v>
      </c>
      <c r="C9" s="643"/>
      <c r="D9" s="643"/>
      <c r="E9" s="643"/>
      <c r="F9" s="643"/>
      <c r="G9" s="643"/>
      <c r="H9" s="643"/>
      <c r="I9" s="643"/>
      <c r="K9" s="638" t="s">
        <v>673</v>
      </c>
      <c r="P9" s="592"/>
    </row>
    <row r="10" spans="2:16" ht="18.75" customHeight="1">
      <c r="B10" s="643" t="s">
        <v>656</v>
      </c>
      <c r="C10" s="643"/>
      <c r="D10" s="643"/>
      <c r="E10" s="643"/>
      <c r="F10" s="643"/>
      <c r="G10" s="643"/>
      <c r="H10" s="643"/>
      <c r="I10" s="643"/>
      <c r="P10" s="592"/>
    </row>
    <row r="11" spans="2:16" ht="18.75" customHeight="1">
      <c r="B11" s="644" t="s">
        <v>657</v>
      </c>
      <c r="C11" s="644"/>
      <c r="D11" s="644"/>
      <c r="E11" s="644"/>
      <c r="F11" s="644"/>
      <c r="G11" s="644"/>
      <c r="H11" s="644"/>
      <c r="I11" s="644"/>
      <c r="K11" s="621" t="s">
        <v>703</v>
      </c>
      <c r="M11" s="597"/>
      <c r="N11" s="597"/>
      <c r="P11" s="592"/>
    </row>
    <row r="12" spans="2:21" ht="18.75" customHeight="1">
      <c r="B12" s="645" t="s">
        <v>649</v>
      </c>
      <c r="C12" s="645"/>
      <c r="D12" s="645"/>
      <c r="E12" s="645"/>
      <c r="F12" s="645"/>
      <c r="G12" s="645"/>
      <c r="H12" s="645"/>
      <c r="I12" s="645"/>
      <c r="K12" s="637" t="s">
        <v>704</v>
      </c>
      <c r="L12" s="622"/>
      <c r="M12" s="594"/>
      <c r="N12" s="517"/>
      <c r="P12" s="592"/>
      <c r="U12" s="513"/>
    </row>
    <row r="13" spans="2:21" ht="18.75" customHeight="1">
      <c r="B13" s="646" t="s">
        <v>658</v>
      </c>
      <c r="C13" s="646"/>
      <c r="D13" s="646"/>
      <c r="E13" s="646"/>
      <c r="F13" s="646"/>
      <c r="G13" s="646"/>
      <c r="H13" s="646"/>
      <c r="I13" s="646"/>
      <c r="K13" s="637" t="s">
        <v>705</v>
      </c>
      <c r="L13" s="622"/>
      <c r="M13" s="594"/>
      <c r="N13" s="517"/>
      <c r="P13" s="592"/>
      <c r="U13" s="513"/>
    </row>
    <row r="14" spans="2:21" ht="18.75" customHeight="1">
      <c r="B14" s="641"/>
      <c r="C14" s="641"/>
      <c r="D14" s="641"/>
      <c r="E14" s="641"/>
      <c r="F14" s="641"/>
      <c r="G14" s="641"/>
      <c r="H14" s="641"/>
      <c r="I14" s="641"/>
      <c r="K14" s="637" t="s">
        <v>706</v>
      </c>
      <c r="L14" s="622"/>
      <c r="M14" s="594"/>
      <c r="P14" s="592"/>
      <c r="U14" s="513"/>
    </row>
    <row r="15" spans="2:21" ht="18.75" customHeight="1">
      <c r="B15" s="635"/>
      <c r="C15" s="635"/>
      <c r="D15" s="635"/>
      <c r="E15" s="635"/>
      <c r="F15" s="635"/>
      <c r="G15" s="635"/>
      <c r="H15" s="635"/>
      <c r="I15" s="635"/>
      <c r="K15" s="637" t="s">
        <v>707</v>
      </c>
      <c r="L15" s="622"/>
      <c r="M15" s="594"/>
      <c r="P15" s="592"/>
      <c r="U15" s="513"/>
    </row>
    <row r="16" spans="2:21" ht="18.75" customHeight="1">
      <c r="B16" s="634" t="s">
        <v>523</v>
      </c>
      <c r="K16" s="637" t="s">
        <v>708</v>
      </c>
      <c r="L16" s="622"/>
      <c r="M16" s="594"/>
      <c r="P16" s="592"/>
      <c r="U16" s="513"/>
    </row>
    <row r="17" spans="2:21" ht="18.75" customHeight="1">
      <c r="B17" s="640" t="s">
        <v>659</v>
      </c>
      <c r="C17" s="640"/>
      <c r="D17" s="640"/>
      <c r="E17" s="640"/>
      <c r="F17" s="640"/>
      <c r="G17" s="640"/>
      <c r="H17" s="640"/>
      <c r="I17" s="640"/>
      <c r="K17" s="637" t="s">
        <v>709</v>
      </c>
      <c r="M17" s="517"/>
      <c r="P17" s="592"/>
      <c r="U17" s="513"/>
    </row>
    <row r="18" spans="2:21" ht="18.75" customHeight="1">
      <c r="B18" s="640" t="s">
        <v>660</v>
      </c>
      <c r="C18" s="640"/>
      <c r="D18" s="640"/>
      <c r="E18" s="640"/>
      <c r="F18" s="640"/>
      <c r="G18" s="640"/>
      <c r="H18" s="640"/>
      <c r="I18" s="640"/>
      <c r="K18" s="637" t="s">
        <v>710</v>
      </c>
      <c r="M18" s="517"/>
      <c r="P18" s="592"/>
      <c r="U18" s="513"/>
    </row>
    <row r="19" spans="2:21" ht="18.75" customHeight="1">
      <c r="B19" s="640" t="s">
        <v>662</v>
      </c>
      <c r="C19" s="640"/>
      <c r="D19" s="640"/>
      <c r="E19" s="640"/>
      <c r="F19" s="640"/>
      <c r="G19" s="640"/>
      <c r="H19" s="640"/>
      <c r="I19" s="640"/>
      <c r="K19" s="637" t="s">
        <v>711</v>
      </c>
      <c r="P19" s="592"/>
      <c r="U19" s="513"/>
    </row>
    <row r="20" spans="2:21" ht="17.25" customHeight="1">
      <c r="B20" s="640" t="s">
        <v>664</v>
      </c>
      <c r="C20" s="640"/>
      <c r="D20" s="640"/>
      <c r="E20" s="640"/>
      <c r="F20" s="640"/>
      <c r="G20" s="640"/>
      <c r="H20" s="640"/>
      <c r="I20" s="640"/>
      <c r="K20" s="637" t="s">
        <v>712</v>
      </c>
      <c r="P20" s="592"/>
      <c r="U20" s="513"/>
    </row>
    <row r="21" spans="2:21" ht="17.25" customHeight="1">
      <c r="B21" s="640" t="s">
        <v>665</v>
      </c>
      <c r="C21" s="640"/>
      <c r="D21" s="640"/>
      <c r="E21" s="640"/>
      <c r="F21" s="640"/>
      <c r="G21" s="640"/>
      <c r="H21" s="640"/>
      <c r="I21" s="640"/>
      <c r="K21" s="638" t="s">
        <v>713</v>
      </c>
      <c r="P21" s="592"/>
      <c r="U21" s="513"/>
    </row>
    <row r="22" spans="2:21" ht="17.25" customHeight="1">
      <c r="B22" s="640" t="s">
        <v>666</v>
      </c>
      <c r="C22" s="640"/>
      <c r="D22" s="640"/>
      <c r="E22" s="640"/>
      <c r="F22" s="640"/>
      <c r="G22" s="640"/>
      <c r="H22" s="640"/>
      <c r="I22" s="640"/>
      <c r="K22" s="638" t="s">
        <v>714</v>
      </c>
      <c r="P22" s="592"/>
      <c r="U22" s="513"/>
    </row>
    <row r="23" spans="2:21" ht="17.25" customHeight="1">
      <c r="B23" s="640" t="s">
        <v>667</v>
      </c>
      <c r="C23" s="640"/>
      <c r="D23" s="640"/>
      <c r="E23" s="640"/>
      <c r="F23" s="640"/>
      <c r="G23" s="640"/>
      <c r="H23" s="640"/>
      <c r="I23" s="640"/>
      <c r="K23" s="638" t="s">
        <v>715</v>
      </c>
      <c r="P23" s="592"/>
      <c r="U23" s="513"/>
    </row>
    <row r="24" spans="2:21" ht="17.25" customHeight="1">
      <c r="B24" s="640" t="s">
        <v>674</v>
      </c>
      <c r="C24" s="640"/>
      <c r="D24" s="640"/>
      <c r="E24" s="640"/>
      <c r="F24" s="640"/>
      <c r="G24" s="640"/>
      <c r="H24" s="640"/>
      <c r="I24" s="640"/>
      <c r="J24" s="625"/>
      <c r="K24" s="623" t="s">
        <v>661</v>
      </c>
      <c r="P24" s="592"/>
      <c r="U24" s="513"/>
    </row>
    <row r="25" spans="2:21" ht="17.25" customHeight="1">
      <c r="B25" s="598"/>
      <c r="K25" s="624" t="s">
        <v>663</v>
      </c>
      <c r="P25" s="592"/>
      <c r="U25" s="513"/>
    </row>
    <row r="26" spans="2:21" ht="18">
      <c r="B26" s="599"/>
      <c r="C26" s="517"/>
      <c r="D26" s="517"/>
      <c r="E26" s="517"/>
      <c r="P26" s="592"/>
      <c r="U26" s="513"/>
    </row>
    <row r="27" spans="2:21" ht="18">
      <c r="B27" s="594"/>
      <c r="C27" s="517"/>
      <c r="D27" s="595"/>
      <c r="E27" s="626"/>
      <c r="F27" s="626"/>
      <c r="G27" s="626"/>
      <c r="H27" s="626"/>
      <c r="P27" s="592"/>
      <c r="U27" s="513"/>
    </row>
    <row r="28" spans="2:21" ht="18">
      <c r="B28" s="627" t="s">
        <v>668</v>
      </c>
      <c r="C28" s="628" t="s">
        <v>644</v>
      </c>
      <c r="D28" s="516"/>
      <c r="E28" s="516"/>
      <c r="F28" s="626" t="s">
        <v>650</v>
      </c>
      <c r="G28" s="516"/>
      <c r="J28" s="629"/>
      <c r="K28" s="593"/>
      <c r="P28" s="592"/>
      <c r="U28" s="513"/>
    </row>
    <row r="29" spans="2:16" ht="18">
      <c r="B29" s="630" t="s">
        <v>525</v>
      </c>
      <c r="C29" s="628" t="s">
        <v>645</v>
      </c>
      <c r="D29" s="516"/>
      <c r="E29" s="516"/>
      <c r="F29" s="626" t="s">
        <v>675</v>
      </c>
      <c r="G29" s="516"/>
      <c r="J29" s="631"/>
      <c r="O29" s="514"/>
      <c r="P29" s="514"/>
    </row>
    <row r="30" spans="2:13" ht="18">
      <c r="B30" s="630" t="s">
        <v>526</v>
      </c>
      <c r="C30" s="628" t="s">
        <v>646</v>
      </c>
      <c r="D30" s="516"/>
      <c r="E30" s="516"/>
      <c r="F30" s="626" t="s">
        <v>651</v>
      </c>
      <c r="G30" s="516"/>
      <c r="J30" s="629"/>
      <c r="L30" s="516"/>
      <c r="M30" s="516"/>
    </row>
    <row r="31" spans="2:13" ht="18">
      <c r="B31" s="630" t="s">
        <v>527</v>
      </c>
      <c r="C31" s="628" t="s">
        <v>647</v>
      </c>
      <c r="D31" s="516"/>
      <c r="E31" s="516"/>
      <c r="F31" s="626" t="s">
        <v>652</v>
      </c>
      <c r="G31" s="516"/>
      <c r="J31" s="633"/>
      <c r="L31" s="516"/>
      <c r="M31" s="516"/>
    </row>
    <row r="32" spans="4:13" ht="18">
      <c r="D32" s="518"/>
      <c r="L32" s="516"/>
      <c r="M32" s="516"/>
    </row>
    <row r="33" spans="11:20" ht="17.25">
      <c r="K33" s="632"/>
      <c r="L33" s="516"/>
      <c r="M33" s="516"/>
      <c r="T33" s="514"/>
    </row>
    <row r="34" spans="9:20" ht="17.25">
      <c r="I34" s="600"/>
      <c r="K34" s="632"/>
      <c r="T34" s="514"/>
    </row>
    <row r="35" spans="9:17" ht="18">
      <c r="I35" s="635"/>
      <c r="Q35" s="514"/>
    </row>
    <row r="36" ht="18">
      <c r="I36" s="600"/>
    </row>
    <row r="37" ht="18">
      <c r="I37" s="632"/>
    </row>
    <row r="38" spans="1:249" ht="18">
      <c r="A38" s="514"/>
      <c r="L38" s="514"/>
      <c r="M38" s="514"/>
      <c r="N38" s="514"/>
      <c r="O38" s="514"/>
      <c r="P38" s="514"/>
      <c r="Q38" s="514"/>
      <c r="R38" s="514"/>
      <c r="S38" s="514"/>
      <c r="U38" s="514"/>
      <c r="V38" s="514"/>
      <c r="W38" s="514"/>
      <c r="X38" s="514"/>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c r="IN38" s="514"/>
      <c r="IO38" s="514"/>
    </row>
    <row r="39" spans="1:249" ht="17.25">
      <c r="A39" s="514"/>
      <c r="L39" s="514"/>
      <c r="M39" s="514"/>
      <c r="N39" s="514"/>
      <c r="O39" s="514"/>
      <c r="P39" s="514"/>
      <c r="Q39" s="514"/>
      <c r="R39" s="514"/>
      <c r="S39" s="514"/>
      <c r="U39" s="514"/>
      <c r="V39" s="514"/>
      <c r="W39" s="514"/>
      <c r="X39" s="514"/>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514"/>
      <c r="AV39" s="514"/>
      <c r="AW39" s="514"/>
      <c r="AX39" s="514"/>
      <c r="AY39" s="514"/>
      <c r="AZ39" s="514"/>
      <c r="BA39" s="514"/>
      <c r="BB39" s="514"/>
      <c r="BC39" s="514"/>
      <c r="BD39" s="514"/>
      <c r="BE39" s="514"/>
      <c r="BF39" s="514"/>
      <c r="BG39" s="514"/>
      <c r="BH39" s="514"/>
      <c r="BI39" s="514"/>
      <c r="BJ39" s="514"/>
      <c r="BK39" s="514"/>
      <c r="BL39" s="514"/>
      <c r="BM39" s="514"/>
      <c r="BN39" s="514"/>
      <c r="BO39" s="514"/>
      <c r="BP39" s="514"/>
      <c r="BQ39" s="514"/>
      <c r="BR39" s="514"/>
      <c r="BS39" s="514"/>
      <c r="BT39" s="514"/>
      <c r="BU39" s="514"/>
      <c r="BV39" s="514"/>
      <c r="BW39" s="514"/>
      <c r="BX39" s="514"/>
      <c r="BY39" s="514"/>
      <c r="BZ39" s="514"/>
      <c r="CA39" s="514"/>
      <c r="CB39" s="514"/>
      <c r="CC39" s="514"/>
      <c r="CD39" s="514"/>
      <c r="CE39" s="514"/>
      <c r="CF39" s="514"/>
      <c r="CG39" s="514"/>
      <c r="CH39" s="514"/>
      <c r="CI39" s="514"/>
      <c r="CJ39" s="514"/>
      <c r="CK39" s="514"/>
      <c r="CL39" s="514"/>
      <c r="CM39" s="514"/>
      <c r="CN39" s="514"/>
      <c r="CO39" s="514"/>
      <c r="CP39" s="514"/>
      <c r="CQ39" s="514"/>
      <c r="CR39" s="514"/>
      <c r="CS39" s="514"/>
      <c r="CT39" s="514"/>
      <c r="CU39" s="514"/>
      <c r="CV39" s="514"/>
      <c r="CW39" s="514"/>
      <c r="CX39" s="514"/>
      <c r="CY39" s="514"/>
      <c r="CZ39" s="514"/>
      <c r="DA39" s="514"/>
      <c r="DB39" s="514"/>
      <c r="DC39" s="514"/>
      <c r="DD39" s="514"/>
      <c r="DE39" s="514"/>
      <c r="DF39" s="514"/>
      <c r="DG39" s="514"/>
      <c r="DH39" s="514"/>
      <c r="DI39" s="514"/>
      <c r="DJ39" s="514"/>
      <c r="DK39" s="514"/>
      <c r="DL39" s="514"/>
      <c r="DM39" s="514"/>
      <c r="DN39" s="514"/>
      <c r="DO39" s="514"/>
      <c r="DP39" s="514"/>
      <c r="DQ39" s="514"/>
      <c r="DR39" s="514"/>
      <c r="DS39" s="514"/>
      <c r="DT39" s="514"/>
      <c r="DU39" s="514"/>
      <c r="DV39" s="514"/>
      <c r="DW39" s="514"/>
      <c r="DX39" s="514"/>
      <c r="DY39" s="514"/>
      <c r="DZ39" s="514"/>
      <c r="EA39" s="514"/>
      <c r="EB39" s="514"/>
      <c r="EC39" s="514"/>
      <c r="ED39" s="514"/>
      <c r="EE39" s="514"/>
      <c r="EF39" s="514"/>
      <c r="EG39" s="514"/>
      <c r="EH39" s="514"/>
      <c r="EI39" s="514"/>
      <c r="EJ39" s="514"/>
      <c r="EK39" s="514"/>
      <c r="EL39" s="514"/>
      <c r="EM39" s="514"/>
      <c r="EN39" s="514"/>
      <c r="EO39" s="514"/>
      <c r="EP39" s="514"/>
      <c r="EQ39" s="514"/>
      <c r="ER39" s="514"/>
      <c r="ES39" s="514"/>
      <c r="ET39" s="514"/>
      <c r="EU39" s="514"/>
      <c r="EV39" s="514"/>
      <c r="EW39" s="514"/>
      <c r="EX39" s="514"/>
      <c r="EY39" s="514"/>
      <c r="EZ39" s="514"/>
      <c r="FA39" s="514"/>
      <c r="FB39" s="514"/>
      <c r="FC39" s="514"/>
      <c r="FD39" s="514"/>
      <c r="FE39" s="514"/>
      <c r="FF39" s="514"/>
      <c r="FG39" s="514"/>
      <c r="FH39" s="514"/>
      <c r="FI39" s="514"/>
      <c r="FJ39" s="514"/>
      <c r="FK39" s="514"/>
      <c r="FL39" s="514"/>
      <c r="FM39" s="514"/>
      <c r="FN39" s="514"/>
      <c r="FO39" s="514"/>
      <c r="FP39" s="514"/>
      <c r="FQ39" s="514"/>
      <c r="FR39" s="514"/>
      <c r="FS39" s="514"/>
      <c r="FT39" s="514"/>
      <c r="FU39" s="514"/>
      <c r="FV39" s="514"/>
      <c r="FW39" s="514"/>
      <c r="FX39" s="514"/>
      <c r="FY39" s="514"/>
      <c r="FZ39" s="514"/>
      <c r="GA39" s="514"/>
      <c r="GB39" s="514"/>
      <c r="GC39" s="514"/>
      <c r="GD39" s="514"/>
      <c r="GE39" s="514"/>
      <c r="GF39" s="514"/>
      <c r="GG39" s="514"/>
      <c r="GH39" s="514"/>
      <c r="GI39" s="514"/>
      <c r="GJ39" s="514"/>
      <c r="GK39" s="514"/>
      <c r="GL39" s="514"/>
      <c r="GM39" s="514"/>
      <c r="GN39" s="514"/>
      <c r="GO39" s="514"/>
      <c r="GP39" s="514"/>
      <c r="GQ39" s="514"/>
      <c r="GR39" s="514"/>
      <c r="GS39" s="514"/>
      <c r="GT39" s="514"/>
      <c r="GU39" s="514"/>
      <c r="GV39" s="514"/>
      <c r="GW39" s="514"/>
      <c r="GX39" s="514"/>
      <c r="GY39" s="514"/>
      <c r="GZ39" s="514"/>
      <c r="HA39" s="514"/>
      <c r="HB39" s="514"/>
      <c r="HC39" s="514"/>
      <c r="HD39" s="514"/>
      <c r="HE39" s="514"/>
      <c r="HF39" s="514"/>
      <c r="HG39" s="514"/>
      <c r="HH39" s="514"/>
      <c r="HI39" s="514"/>
      <c r="HJ39" s="514"/>
      <c r="HK39" s="514"/>
      <c r="HL39" s="514"/>
      <c r="HM39" s="514"/>
      <c r="HN39" s="514"/>
      <c r="HO39" s="514"/>
      <c r="HP39" s="514"/>
      <c r="HQ39" s="514"/>
      <c r="HR39" s="514"/>
      <c r="HS39" s="514"/>
      <c r="HT39" s="514"/>
      <c r="HU39" s="514"/>
      <c r="HV39" s="514"/>
      <c r="HW39" s="514"/>
      <c r="HX39" s="514"/>
      <c r="HY39" s="514"/>
      <c r="HZ39" s="514"/>
      <c r="IA39" s="514"/>
      <c r="IB39" s="514"/>
      <c r="IC39" s="514"/>
      <c r="ID39" s="514"/>
      <c r="IE39" s="514"/>
      <c r="IF39" s="514"/>
      <c r="IG39" s="514"/>
      <c r="IH39" s="514"/>
      <c r="II39" s="514"/>
      <c r="IJ39" s="514"/>
      <c r="IK39" s="514"/>
      <c r="IL39" s="514"/>
      <c r="IM39" s="514"/>
      <c r="IN39" s="514"/>
      <c r="IO39" s="514"/>
    </row>
    <row r="44" ht="17.25">
      <c r="P44" s="514"/>
    </row>
    <row r="45" spans="15:17" ht="17.25">
      <c r="O45" s="514"/>
      <c r="P45" s="514"/>
      <c r="Q45" s="514"/>
    </row>
  </sheetData>
  <sheetProtection/>
  <mergeCells count="15">
    <mergeCell ref="B8:I8"/>
    <mergeCell ref="B9:I9"/>
    <mergeCell ref="B10:I10"/>
    <mergeCell ref="B11:I11"/>
    <mergeCell ref="B12:I12"/>
    <mergeCell ref="B13:I13"/>
    <mergeCell ref="B22:I22"/>
    <mergeCell ref="B23:I23"/>
    <mergeCell ref="B24:I24"/>
    <mergeCell ref="B14:I14"/>
    <mergeCell ref="B17:I17"/>
    <mergeCell ref="B18:I18"/>
    <mergeCell ref="B19:I19"/>
    <mergeCell ref="B20:I20"/>
    <mergeCell ref="B21:I21"/>
  </mergeCell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10.xml><?xml version="1.0" encoding="utf-8"?>
<worksheet xmlns="http://schemas.openxmlformats.org/spreadsheetml/2006/main" xmlns:r="http://schemas.openxmlformats.org/officeDocument/2006/relationships">
  <dimension ref="A1:AA35"/>
  <sheetViews>
    <sheetView view="pageBreakPreview" zoomScale="130" zoomScaleNormal="75" zoomScaleSheetLayoutView="130" zoomScalePageLayoutView="0" workbookViewId="0" topLeftCell="A10">
      <selection activeCell="C31" sqref="C31"/>
    </sheetView>
  </sheetViews>
  <sheetFormatPr defaultColWidth="9.00390625" defaultRowHeight="13.5"/>
  <cols>
    <col min="1" max="1" width="8.125" style="143" customWidth="1"/>
    <col min="2" max="2" width="1.875" style="171" customWidth="1"/>
    <col min="3" max="3" width="10.00390625" style="233" customWidth="1"/>
    <col min="4" max="4" width="2.25390625" style="233" customWidth="1"/>
    <col min="5" max="5" width="6.875" style="234" customWidth="1"/>
    <col min="6" max="6" width="6.875" style="143" customWidth="1"/>
    <col min="7" max="7" width="1.875" style="143" customWidth="1"/>
    <col min="8" max="8" width="10.00390625" style="143" customWidth="1"/>
    <col min="9" max="9" width="2.25390625" style="143" customWidth="1"/>
    <col min="10" max="10" width="6.875" style="62" customWidth="1"/>
    <col min="11" max="11" width="6.875" style="143" customWidth="1"/>
    <col min="12" max="12" width="0.37109375" style="143" customWidth="1"/>
    <col min="13" max="13" width="10.00390625" style="143" customWidth="1"/>
    <col min="14" max="14" width="2.25390625" style="143" customWidth="1"/>
    <col min="15" max="15" width="6.875" style="62" customWidth="1"/>
    <col min="16" max="16" width="6.875" style="143" customWidth="1"/>
    <col min="17" max="17" width="0.5" style="143" customWidth="1"/>
    <col min="18" max="18" width="10.00390625" style="143" customWidth="1"/>
    <col min="19" max="19" width="2.25390625" style="143" customWidth="1"/>
    <col min="20" max="20" width="6.875" style="62" customWidth="1"/>
    <col min="21" max="21" width="6.875" style="143" customWidth="1"/>
    <col min="22" max="22" width="0.37109375" style="143" customWidth="1"/>
    <col min="23" max="23" width="10.00390625" style="143" customWidth="1"/>
    <col min="24" max="24" width="2.25390625" style="143" customWidth="1"/>
    <col min="25" max="25" width="6.875" style="62" customWidth="1"/>
    <col min="26" max="26" width="6.875" style="143" customWidth="1"/>
    <col min="27" max="16384" width="9.00390625" style="143" customWidth="1"/>
  </cols>
  <sheetData>
    <row r="1" spans="1:26" ht="17.25" customHeight="1">
      <c r="A1" s="735" t="s">
        <v>453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row>
    <row r="2" ht="4.5" customHeight="1"/>
    <row r="3" spans="1:27" ht="30" customHeight="1">
      <c r="A3" s="159" t="s">
        <v>0</v>
      </c>
      <c r="B3" s="696" t="s">
        <v>212</v>
      </c>
      <c r="C3" s="696"/>
      <c r="D3" s="696"/>
      <c r="E3" s="696"/>
      <c r="F3" s="696"/>
      <c r="G3" s="160"/>
      <c r="H3" s="161" t="s">
        <v>1</v>
      </c>
      <c r="I3" s="747"/>
      <c r="J3" s="747"/>
      <c r="K3" s="747"/>
      <c r="L3" s="747"/>
      <c r="M3" s="747"/>
      <c r="N3" s="747"/>
      <c r="O3" s="747"/>
      <c r="P3" s="747"/>
      <c r="Q3" s="299"/>
      <c r="R3" s="161" t="s">
        <v>211</v>
      </c>
      <c r="S3" s="736"/>
      <c r="T3" s="736"/>
      <c r="U3" s="736"/>
      <c r="V3" s="736"/>
      <c r="W3" s="737"/>
      <c r="X3" s="163" t="s">
        <v>282</v>
      </c>
      <c r="Y3" s="164"/>
      <c r="Z3" s="165"/>
      <c r="AA3" s="142"/>
    </row>
    <row r="4" spans="1:27" ht="30" customHeight="1">
      <c r="A4" s="170"/>
      <c r="B4" s="698"/>
      <c r="C4" s="698"/>
      <c r="D4" s="698"/>
      <c r="E4" s="698"/>
      <c r="F4" s="698"/>
      <c r="G4" s="167"/>
      <c r="H4" s="161" t="s">
        <v>2</v>
      </c>
      <c r="I4" s="704"/>
      <c r="J4" s="704"/>
      <c r="K4" s="704"/>
      <c r="L4" s="704"/>
      <c r="M4" s="704"/>
      <c r="N4" s="704"/>
      <c r="O4" s="704"/>
      <c r="P4" s="704"/>
      <c r="Q4" s="299"/>
      <c r="R4" s="161" t="s">
        <v>3</v>
      </c>
      <c r="S4" s="734">
        <f>SUM(K5,K11)</f>
        <v>0</v>
      </c>
      <c r="T4" s="734"/>
      <c r="U4" s="734"/>
      <c r="V4" s="168"/>
      <c r="W4" s="169" t="s">
        <v>173</v>
      </c>
      <c r="X4" s="170"/>
      <c r="Y4" s="713"/>
      <c r="Z4" s="714"/>
      <c r="AA4" s="142"/>
    </row>
    <row r="5" spans="2:26" ht="24" customHeight="1">
      <c r="B5" s="590" t="s">
        <v>478</v>
      </c>
      <c r="C5" s="444"/>
      <c r="D5" s="448"/>
      <c r="E5" s="8"/>
      <c r="F5" s="447" t="s">
        <v>172</v>
      </c>
      <c r="G5" s="724">
        <f>SUM(E10,J10,Y10)</f>
        <v>11800</v>
      </c>
      <c r="H5" s="724"/>
      <c r="I5" s="441" t="s">
        <v>173</v>
      </c>
      <c r="J5" s="442" t="s">
        <v>463</v>
      </c>
      <c r="K5" s="733">
        <f>SUM(F10,K10,Z10)</f>
        <v>0</v>
      </c>
      <c r="L5" s="733"/>
      <c r="M5" s="733"/>
      <c r="N5" s="441" t="s">
        <v>173</v>
      </c>
      <c r="O5" s="449" t="s">
        <v>493</v>
      </c>
      <c r="Z5" s="172"/>
    </row>
    <row r="6" spans="1:26" ht="14.2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26" s="171" customFormat="1" ht="14.25" customHeight="1">
      <c r="A7" s="332"/>
      <c r="B7" s="174"/>
      <c r="C7" s="175" t="s">
        <v>178</v>
      </c>
      <c r="D7" s="207" t="s">
        <v>502</v>
      </c>
      <c r="E7" s="9">
        <v>1900</v>
      </c>
      <c r="F7" s="134"/>
      <c r="G7" s="80"/>
      <c r="H7" s="110" t="s">
        <v>342</v>
      </c>
      <c r="I7" s="471" t="s">
        <v>684</v>
      </c>
      <c r="J7" s="607">
        <v>1950</v>
      </c>
      <c r="K7" s="134"/>
      <c r="L7" s="177"/>
      <c r="M7" s="110"/>
      <c r="N7" s="27"/>
      <c r="O7" s="9"/>
      <c r="P7" s="134"/>
      <c r="Q7" s="80"/>
      <c r="R7" s="110"/>
      <c r="S7" s="471"/>
      <c r="T7" s="9"/>
      <c r="U7" s="126"/>
      <c r="V7" s="80"/>
      <c r="W7" s="110" t="s">
        <v>98</v>
      </c>
      <c r="X7" s="176"/>
      <c r="Y7" s="9">
        <v>800</v>
      </c>
      <c r="Z7" s="134"/>
    </row>
    <row r="8" spans="1:26" s="171" customFormat="1" ht="14.25" customHeight="1">
      <c r="A8" s="333"/>
      <c r="B8" s="179"/>
      <c r="C8" s="111" t="s">
        <v>342</v>
      </c>
      <c r="D8" s="470" t="s">
        <v>508</v>
      </c>
      <c r="E8" s="60">
        <v>3400</v>
      </c>
      <c r="F8" s="82"/>
      <c r="G8" s="81"/>
      <c r="H8" s="105"/>
      <c r="I8" s="463"/>
      <c r="J8" s="60"/>
      <c r="K8" s="129"/>
      <c r="L8" s="104"/>
      <c r="M8" s="105"/>
      <c r="N8" s="31"/>
      <c r="O8" s="60"/>
      <c r="P8" s="129"/>
      <c r="Q8" s="81"/>
      <c r="R8" s="105"/>
      <c r="S8" s="463"/>
      <c r="T8" s="60"/>
      <c r="U8" s="129"/>
      <c r="V8" s="81"/>
      <c r="W8" s="105"/>
      <c r="X8" s="97"/>
      <c r="Y8" s="60"/>
      <c r="Z8" s="129"/>
    </row>
    <row r="9" spans="1:26" s="171" customFormat="1" ht="14.25" customHeight="1">
      <c r="A9" s="333"/>
      <c r="B9" s="119"/>
      <c r="C9" s="111" t="s">
        <v>99</v>
      </c>
      <c r="D9" s="470" t="s">
        <v>508</v>
      </c>
      <c r="E9" s="60">
        <v>3750</v>
      </c>
      <c r="F9" s="82"/>
      <c r="G9" s="81"/>
      <c r="H9" s="105"/>
      <c r="I9" s="470"/>
      <c r="J9" s="60"/>
      <c r="K9" s="129"/>
      <c r="L9" s="104"/>
      <c r="M9" s="105"/>
      <c r="N9" s="470"/>
      <c r="O9" s="60"/>
      <c r="P9" s="129"/>
      <c r="Q9" s="81"/>
      <c r="R9" s="105"/>
      <c r="S9" s="470"/>
      <c r="T9" s="60"/>
      <c r="U9" s="129"/>
      <c r="V9" s="81"/>
      <c r="W9" s="105"/>
      <c r="X9" s="97"/>
      <c r="Y9" s="60"/>
      <c r="Z9" s="129"/>
    </row>
    <row r="10" spans="1:26" s="62" customFormat="1" ht="14.25" customHeight="1">
      <c r="A10" s="208"/>
      <c r="B10" s="188"/>
      <c r="C10" s="117" t="s">
        <v>449</v>
      </c>
      <c r="D10" s="118"/>
      <c r="E10" s="59">
        <f>SUM(E7:E9)</f>
        <v>9050</v>
      </c>
      <c r="F10" s="84">
        <f>SUM(F7:F9)</f>
        <v>0</v>
      </c>
      <c r="G10" s="116"/>
      <c r="H10" s="120" t="s">
        <v>449</v>
      </c>
      <c r="I10" s="118"/>
      <c r="J10" s="59">
        <f>SUM(J7:J9)</f>
        <v>1950</v>
      </c>
      <c r="K10" s="84">
        <f>SUM(K7:K9)</f>
        <v>0</v>
      </c>
      <c r="L10" s="190"/>
      <c r="M10" s="120"/>
      <c r="N10" s="118"/>
      <c r="O10" s="59">
        <f>SUM(O7:O9)</f>
        <v>0</v>
      </c>
      <c r="P10" s="84"/>
      <c r="Q10" s="116"/>
      <c r="R10" s="120"/>
      <c r="S10" s="118"/>
      <c r="T10" s="59"/>
      <c r="U10" s="84">
        <f>SUM(U7:U9)</f>
        <v>0</v>
      </c>
      <c r="V10" s="116"/>
      <c r="W10" s="120" t="s">
        <v>449</v>
      </c>
      <c r="X10" s="118"/>
      <c r="Y10" s="59">
        <f>SUM(Y7:Y9)</f>
        <v>800</v>
      </c>
      <c r="Z10" s="84">
        <f>SUM(Z7:Z9)</f>
        <v>0</v>
      </c>
    </row>
    <row r="11" spans="2:15" ht="24" customHeight="1">
      <c r="B11" s="448" t="s">
        <v>479</v>
      </c>
      <c r="C11" s="601"/>
      <c r="D11" s="602"/>
      <c r="E11" s="603"/>
      <c r="F11" s="604"/>
      <c r="G11" s="746">
        <f>SUM(E26,J26,Y26,O26)</f>
        <v>14050</v>
      </c>
      <c r="H11" s="746">
        <f>SUM(C47,H47,M47,R47,W31)</f>
        <v>0</v>
      </c>
      <c r="I11" s="605" t="s">
        <v>173</v>
      </c>
      <c r="J11" s="606" t="s">
        <v>463</v>
      </c>
      <c r="K11" s="745">
        <f>SUM(F26,K26,Z26,P26)</f>
        <v>0</v>
      </c>
      <c r="L11" s="745"/>
      <c r="M11" s="745"/>
      <c r="N11" s="605" t="s">
        <v>173</v>
      </c>
      <c r="O11" s="449" t="s">
        <v>493</v>
      </c>
    </row>
    <row r="12" spans="1:26" ht="14.25" customHeight="1">
      <c r="A12" s="157" t="s">
        <v>5</v>
      </c>
      <c r="B12" s="710" t="s">
        <v>6</v>
      </c>
      <c r="C12" s="711"/>
      <c r="D12" s="711"/>
      <c r="E12" s="711"/>
      <c r="F12" s="158"/>
      <c r="G12" s="710" t="s">
        <v>9</v>
      </c>
      <c r="H12" s="711"/>
      <c r="I12" s="711"/>
      <c r="J12" s="711"/>
      <c r="K12" s="158" t="s">
        <v>238</v>
      </c>
      <c r="L12" s="711" t="s">
        <v>7</v>
      </c>
      <c r="M12" s="711"/>
      <c r="N12" s="711"/>
      <c r="O12" s="711"/>
      <c r="P12" s="158" t="s">
        <v>238</v>
      </c>
      <c r="Q12" s="710" t="s">
        <v>8</v>
      </c>
      <c r="R12" s="711"/>
      <c r="S12" s="711"/>
      <c r="T12" s="711"/>
      <c r="U12" s="158" t="s">
        <v>238</v>
      </c>
      <c r="V12" s="710" t="s">
        <v>10</v>
      </c>
      <c r="W12" s="711"/>
      <c r="X12" s="711"/>
      <c r="Y12" s="711"/>
      <c r="Z12" s="158" t="s">
        <v>238</v>
      </c>
    </row>
    <row r="13" spans="1:26" s="171" customFormat="1" ht="14.25" customHeight="1">
      <c r="A13" s="427" t="s">
        <v>179</v>
      </c>
      <c r="B13" s="80" t="s">
        <v>241</v>
      </c>
      <c r="C13" s="262" t="s">
        <v>451</v>
      </c>
      <c r="D13" s="616" t="s">
        <v>636</v>
      </c>
      <c r="E13" s="9">
        <v>1900</v>
      </c>
      <c r="F13" s="84"/>
      <c r="G13" s="80"/>
      <c r="H13" s="110" t="s">
        <v>343</v>
      </c>
      <c r="I13" s="471" t="s">
        <v>44</v>
      </c>
      <c r="J13" s="9">
        <v>1100</v>
      </c>
      <c r="K13" s="135"/>
      <c r="L13" s="177"/>
      <c r="M13" s="124"/>
      <c r="N13" s="494"/>
      <c r="O13" s="67"/>
      <c r="P13" s="125"/>
      <c r="Q13" s="79"/>
      <c r="R13" s="124"/>
      <c r="S13" s="494"/>
      <c r="T13" s="67"/>
      <c r="U13" s="125"/>
      <c r="V13" s="79"/>
      <c r="W13" s="620"/>
      <c r="X13" s="195"/>
      <c r="Y13" s="67"/>
      <c r="Z13" s="125"/>
    </row>
    <row r="14" spans="1:26" s="171" customFormat="1" ht="14.25" customHeight="1">
      <c r="A14" s="261" t="s">
        <v>180</v>
      </c>
      <c r="B14" s="188"/>
      <c r="C14" s="279" t="s">
        <v>100</v>
      </c>
      <c r="D14" s="207" t="s">
        <v>502</v>
      </c>
      <c r="E14" s="59">
        <v>1250</v>
      </c>
      <c r="F14" s="84"/>
      <c r="G14" s="189"/>
      <c r="H14" s="123" t="s">
        <v>100</v>
      </c>
      <c r="I14" s="265" t="s">
        <v>344</v>
      </c>
      <c r="J14" s="59">
        <v>600</v>
      </c>
      <c r="K14" s="84"/>
      <c r="L14" s="263"/>
      <c r="M14" s="105"/>
      <c r="N14" s="207"/>
      <c r="O14" s="60"/>
      <c r="P14" s="129"/>
      <c r="Q14" s="81"/>
      <c r="R14" s="105"/>
      <c r="S14" s="207"/>
      <c r="T14" s="60"/>
      <c r="U14" s="129"/>
      <c r="V14" s="81"/>
      <c r="W14" s="130"/>
      <c r="X14" s="97"/>
      <c r="Y14" s="60"/>
      <c r="Z14" s="129"/>
    </row>
    <row r="15" spans="1:26" s="171" customFormat="1" ht="14.25" customHeight="1">
      <c r="A15" s="261" t="s">
        <v>181</v>
      </c>
      <c r="B15" s="119" t="s">
        <v>242</v>
      </c>
      <c r="C15" s="262" t="s">
        <v>101</v>
      </c>
      <c r="D15" s="616" t="s">
        <v>431</v>
      </c>
      <c r="E15" s="59">
        <v>2700</v>
      </c>
      <c r="F15" s="84"/>
      <c r="G15" s="189"/>
      <c r="H15" s="123"/>
      <c r="I15" s="265"/>
      <c r="J15" s="59"/>
      <c r="K15" s="84"/>
      <c r="L15" s="263"/>
      <c r="M15" s="105"/>
      <c r="N15" s="207"/>
      <c r="O15" s="60"/>
      <c r="P15" s="129"/>
      <c r="Q15" s="81"/>
      <c r="R15" s="105"/>
      <c r="S15" s="207"/>
      <c r="T15" s="60"/>
      <c r="U15" s="129"/>
      <c r="V15" s="81"/>
      <c r="W15" s="105"/>
      <c r="X15" s="207"/>
      <c r="Y15" s="60"/>
      <c r="Z15" s="129"/>
    </row>
    <row r="16" spans="1:26" s="171" customFormat="1" ht="14.25" customHeight="1">
      <c r="A16" s="742" t="s">
        <v>182</v>
      </c>
      <c r="B16" s="174"/>
      <c r="C16" s="175" t="s">
        <v>102</v>
      </c>
      <c r="D16" s="486" t="s">
        <v>428</v>
      </c>
      <c r="E16" s="609">
        <v>700</v>
      </c>
      <c r="F16" s="85"/>
      <c r="G16" s="80"/>
      <c r="H16" s="110"/>
      <c r="I16" s="471"/>
      <c r="J16" s="9"/>
      <c r="K16" s="85"/>
      <c r="L16" s="177"/>
      <c r="M16" s="112"/>
      <c r="N16" s="478"/>
      <c r="O16" s="63"/>
      <c r="P16" s="182"/>
      <c r="Q16" s="119"/>
      <c r="R16" s="112"/>
      <c r="S16" s="479"/>
      <c r="T16" s="63"/>
      <c r="U16" s="182"/>
      <c r="V16" s="119"/>
      <c r="W16" s="112"/>
      <c r="X16" s="478"/>
      <c r="Y16" s="63"/>
      <c r="Z16" s="182"/>
    </row>
    <row r="17" spans="1:26" s="171" customFormat="1" ht="14.25" customHeight="1">
      <c r="A17" s="743"/>
      <c r="B17" s="179"/>
      <c r="C17" s="111" t="s">
        <v>345</v>
      </c>
      <c r="D17" s="486" t="s">
        <v>513</v>
      </c>
      <c r="E17" s="60">
        <v>200</v>
      </c>
      <c r="F17" s="82"/>
      <c r="G17" s="81"/>
      <c r="H17" s="105"/>
      <c r="I17" s="463"/>
      <c r="J17" s="60"/>
      <c r="K17" s="82"/>
      <c r="L17" s="104"/>
      <c r="M17" s="105"/>
      <c r="N17" s="463"/>
      <c r="O17" s="60"/>
      <c r="P17" s="129"/>
      <c r="Q17" s="81"/>
      <c r="R17" s="105"/>
      <c r="S17" s="463"/>
      <c r="T17" s="60"/>
      <c r="U17" s="129"/>
      <c r="V17" s="81"/>
      <c r="W17" s="105"/>
      <c r="X17" s="463"/>
      <c r="Y17" s="181"/>
      <c r="Z17" s="129"/>
    </row>
    <row r="18" spans="1:26" s="171" customFormat="1" ht="14.25" customHeight="1">
      <c r="A18" s="743"/>
      <c r="B18" s="179"/>
      <c r="C18" s="111" t="s">
        <v>346</v>
      </c>
      <c r="D18" s="486" t="s">
        <v>429</v>
      </c>
      <c r="E18" s="60">
        <v>550</v>
      </c>
      <c r="F18" s="82"/>
      <c r="G18" s="81"/>
      <c r="H18" s="105"/>
      <c r="I18" s="470"/>
      <c r="J18" s="60"/>
      <c r="K18" s="82"/>
      <c r="L18" s="104"/>
      <c r="M18" s="105"/>
      <c r="N18" s="470"/>
      <c r="O18" s="60"/>
      <c r="P18" s="129"/>
      <c r="Q18" s="81"/>
      <c r="R18" s="105"/>
      <c r="S18" s="470"/>
      <c r="T18" s="60"/>
      <c r="U18" s="129"/>
      <c r="V18" s="81"/>
      <c r="W18" s="105"/>
      <c r="X18" s="463"/>
      <c r="Y18" s="60"/>
      <c r="Z18" s="129"/>
    </row>
    <row r="19" spans="1:26" s="171" customFormat="1" ht="14.25" customHeight="1">
      <c r="A19" s="743"/>
      <c r="B19" s="179"/>
      <c r="C19" s="111" t="s">
        <v>347</v>
      </c>
      <c r="D19" s="486" t="s">
        <v>429</v>
      </c>
      <c r="E19" s="60">
        <v>400</v>
      </c>
      <c r="F19" s="82"/>
      <c r="G19" s="81"/>
      <c r="H19" s="105"/>
      <c r="I19" s="470"/>
      <c r="J19" s="60"/>
      <c r="K19" s="82"/>
      <c r="L19" s="104"/>
      <c r="M19" s="105"/>
      <c r="N19" s="470"/>
      <c r="O19" s="60"/>
      <c r="P19" s="129"/>
      <c r="Q19" s="81"/>
      <c r="R19" s="105"/>
      <c r="S19" s="470"/>
      <c r="T19" s="60"/>
      <c r="U19" s="129"/>
      <c r="V19" s="81"/>
      <c r="W19" s="105"/>
      <c r="X19" s="463"/>
      <c r="Y19" s="60"/>
      <c r="Z19" s="129"/>
    </row>
    <row r="20" spans="1:26" s="171" customFormat="1" ht="14.25" customHeight="1">
      <c r="A20" s="743"/>
      <c r="B20" s="179"/>
      <c r="C20" s="111" t="s">
        <v>348</v>
      </c>
      <c r="D20" s="486" t="s">
        <v>429</v>
      </c>
      <c r="E20" s="60">
        <v>400</v>
      </c>
      <c r="F20" s="82"/>
      <c r="G20" s="81"/>
      <c r="H20" s="105"/>
      <c r="I20" s="470"/>
      <c r="J20" s="60"/>
      <c r="K20" s="82"/>
      <c r="L20" s="104"/>
      <c r="M20" s="105"/>
      <c r="N20" s="470"/>
      <c r="O20" s="60"/>
      <c r="P20" s="129"/>
      <c r="Q20" s="81"/>
      <c r="R20" s="105"/>
      <c r="S20" s="470"/>
      <c r="T20" s="60"/>
      <c r="U20" s="129"/>
      <c r="V20" s="81"/>
      <c r="W20" s="105"/>
      <c r="X20" s="207"/>
      <c r="Y20" s="60"/>
      <c r="Z20" s="129"/>
    </row>
    <row r="21" spans="1:26" s="171" customFormat="1" ht="14.25" customHeight="1">
      <c r="A21" s="744"/>
      <c r="B21" s="260"/>
      <c r="C21" s="617" t="s">
        <v>281</v>
      </c>
      <c r="D21" s="489" t="s">
        <v>429</v>
      </c>
      <c r="E21" s="65">
        <v>350</v>
      </c>
      <c r="F21" s="83"/>
      <c r="G21" s="114"/>
      <c r="H21" s="113"/>
      <c r="I21" s="473"/>
      <c r="J21" s="61"/>
      <c r="K21" s="83"/>
      <c r="L21" s="197"/>
      <c r="M21" s="113"/>
      <c r="N21" s="473"/>
      <c r="O21" s="61"/>
      <c r="P21" s="198"/>
      <c r="Q21" s="114"/>
      <c r="R21" s="113"/>
      <c r="S21" s="473"/>
      <c r="T21" s="61"/>
      <c r="U21" s="198"/>
      <c r="V21" s="114"/>
      <c r="W21" s="113"/>
      <c r="X21" s="485"/>
      <c r="Y21" s="61"/>
      <c r="Z21" s="198"/>
    </row>
    <row r="22" spans="1:26" s="171" customFormat="1" ht="14.25" customHeight="1">
      <c r="A22" s="261" t="s">
        <v>183</v>
      </c>
      <c r="B22" s="188"/>
      <c r="C22" s="262" t="s">
        <v>349</v>
      </c>
      <c r="D22" s="616" t="s">
        <v>635</v>
      </c>
      <c r="E22" s="59">
        <v>700</v>
      </c>
      <c r="F22" s="84"/>
      <c r="G22" s="189"/>
      <c r="H22" s="123"/>
      <c r="I22" s="616"/>
      <c r="J22" s="59"/>
      <c r="K22" s="84"/>
      <c r="L22" s="263"/>
      <c r="M22" s="123"/>
      <c r="N22" s="616"/>
      <c r="O22" s="59"/>
      <c r="P22" s="264"/>
      <c r="Q22" s="189"/>
      <c r="R22" s="123"/>
      <c r="S22" s="616"/>
      <c r="T22" s="59"/>
      <c r="U22" s="264"/>
      <c r="V22" s="189"/>
      <c r="W22" s="123"/>
      <c r="X22" s="265"/>
      <c r="Y22" s="59"/>
      <c r="Z22" s="264"/>
    </row>
    <row r="23" spans="1:26" s="171" customFormat="1" ht="14.25" customHeight="1">
      <c r="A23" s="261" t="s">
        <v>184</v>
      </c>
      <c r="B23" s="188"/>
      <c r="C23" s="262" t="s">
        <v>350</v>
      </c>
      <c r="D23" s="486" t="s">
        <v>428</v>
      </c>
      <c r="E23" s="618">
        <v>850</v>
      </c>
      <c r="F23" s="84"/>
      <c r="G23" s="189"/>
      <c r="H23" s="123"/>
      <c r="I23" s="490"/>
      <c r="J23" s="59"/>
      <c r="K23" s="84"/>
      <c r="L23" s="263"/>
      <c r="M23" s="123"/>
      <c r="N23" s="490"/>
      <c r="O23" s="59"/>
      <c r="P23" s="264"/>
      <c r="Q23" s="189"/>
      <c r="R23" s="123"/>
      <c r="S23" s="490"/>
      <c r="T23" s="59"/>
      <c r="U23" s="264"/>
      <c r="V23" s="189"/>
      <c r="W23" s="123" t="s">
        <v>351</v>
      </c>
      <c r="X23" s="265"/>
      <c r="Y23" s="59">
        <v>150</v>
      </c>
      <c r="Z23" s="84"/>
    </row>
    <row r="24" spans="1:26" s="171" customFormat="1" ht="14.25" customHeight="1">
      <c r="A24" s="591" t="s">
        <v>185</v>
      </c>
      <c r="B24" s="174"/>
      <c r="C24" s="175" t="s">
        <v>352</v>
      </c>
      <c r="D24" s="487" t="s">
        <v>637</v>
      </c>
      <c r="E24" s="619">
        <v>2200</v>
      </c>
      <c r="F24" s="85"/>
      <c r="G24" s="80"/>
      <c r="H24" s="110"/>
      <c r="I24" s="488"/>
      <c r="J24" s="9"/>
      <c r="K24" s="134"/>
      <c r="L24" s="177"/>
      <c r="M24" s="110"/>
      <c r="N24" s="488"/>
      <c r="O24" s="9"/>
      <c r="P24" s="134"/>
      <c r="Q24" s="80"/>
      <c r="R24" s="110"/>
      <c r="S24" s="488"/>
      <c r="T24" s="9"/>
      <c r="U24" s="126"/>
      <c r="V24" s="80"/>
      <c r="W24" s="110"/>
      <c r="X24" s="488"/>
      <c r="Y24" s="9"/>
      <c r="Z24" s="126"/>
    </row>
    <row r="25" spans="1:26" s="171" customFormat="1" ht="14.25" customHeight="1">
      <c r="A25" s="414"/>
      <c r="B25" s="119"/>
      <c r="C25" s="201"/>
      <c r="D25" s="491"/>
      <c r="E25" s="63"/>
      <c r="F25" s="85"/>
      <c r="G25" s="119"/>
      <c r="H25" s="112"/>
      <c r="I25" s="491"/>
      <c r="J25" s="63"/>
      <c r="K25" s="85"/>
      <c r="L25" s="203"/>
      <c r="M25" s="112"/>
      <c r="N25" s="491"/>
      <c r="O25" s="63"/>
      <c r="P25" s="182"/>
      <c r="Q25" s="119"/>
      <c r="R25" s="112"/>
      <c r="S25" s="491"/>
      <c r="T25" s="63"/>
      <c r="U25" s="182"/>
      <c r="V25" s="119"/>
      <c r="W25" s="112"/>
      <c r="X25" s="491"/>
      <c r="Y25" s="63"/>
      <c r="Z25" s="182"/>
    </row>
    <row r="26" spans="1:26" s="62" customFormat="1" ht="14.25" customHeight="1">
      <c r="A26" s="208"/>
      <c r="B26" s="188"/>
      <c r="C26" s="117" t="s">
        <v>449</v>
      </c>
      <c r="D26" s="118"/>
      <c r="E26" s="59">
        <f>SUM(E13:E25)</f>
        <v>12200</v>
      </c>
      <c r="F26" s="84">
        <f>SUM(F13:F25)</f>
        <v>0</v>
      </c>
      <c r="G26" s="116"/>
      <c r="H26" s="120" t="s">
        <v>449</v>
      </c>
      <c r="I26" s="265"/>
      <c r="J26" s="59">
        <f>SUM(J13:J25)</f>
        <v>1700</v>
      </c>
      <c r="K26" s="84">
        <f>SUM(K13:K25)</f>
        <v>0</v>
      </c>
      <c r="L26" s="190" t="s">
        <v>449</v>
      </c>
      <c r="M26" s="120" t="s">
        <v>449</v>
      </c>
      <c r="N26" s="265"/>
      <c r="O26" s="59">
        <f>SUM(O13:O25)</f>
        <v>0</v>
      </c>
      <c r="P26" s="84">
        <f>SUM(P13:P25)</f>
        <v>0</v>
      </c>
      <c r="Q26" s="116"/>
      <c r="R26" s="120"/>
      <c r="S26" s="118"/>
      <c r="T26" s="59"/>
      <c r="U26" s="84">
        <f>SUM(U13:U25)</f>
        <v>0</v>
      </c>
      <c r="V26" s="116"/>
      <c r="W26" s="117" t="s">
        <v>449</v>
      </c>
      <c r="X26" s="118"/>
      <c r="Y26" s="59">
        <f>SUM(Y13:Y25)</f>
        <v>150</v>
      </c>
      <c r="Z26" s="84">
        <f>SUM(Z13:Z25)</f>
        <v>0</v>
      </c>
    </row>
    <row r="27" spans="1:26" s="62" customFormat="1" ht="14.25" customHeight="1">
      <c r="A27" s="164"/>
      <c r="B27" s="373"/>
      <c r="C27" s="416"/>
      <c r="D27" s="416"/>
      <c r="E27" s="290"/>
      <c r="F27" s="417"/>
      <c r="G27" s="417"/>
      <c r="H27" s="418"/>
      <c r="I27" s="419"/>
      <c r="J27" s="290"/>
      <c r="K27" s="417"/>
      <c r="L27" s="417"/>
      <c r="M27" s="418"/>
      <c r="N27" s="419"/>
      <c r="O27" s="290"/>
      <c r="P27" s="417"/>
      <c r="Q27" s="417"/>
      <c r="R27" s="418"/>
      <c r="S27" s="416"/>
      <c r="T27" s="290"/>
      <c r="U27" s="417"/>
      <c r="V27" s="417"/>
      <c r="W27" s="416"/>
      <c r="X27" s="416"/>
      <c r="Y27" s="290"/>
      <c r="Z27" s="417"/>
    </row>
    <row r="28" spans="1:26" s="216" customFormat="1" ht="13.5" customHeight="1">
      <c r="A28" s="267"/>
      <c r="B28" s="269"/>
      <c r="C28" s="420"/>
      <c r="D28" s="420"/>
      <c r="E28" s="393"/>
      <c r="F28" s="421"/>
      <c r="G28" s="422"/>
      <c r="H28" s="392"/>
      <c r="I28" s="392"/>
      <c r="J28" s="393"/>
      <c r="K28" s="422"/>
      <c r="L28" s="422"/>
      <c r="M28" s="392"/>
      <c r="N28" s="392"/>
      <c r="O28" s="393"/>
      <c r="P28" s="422"/>
      <c r="Q28" s="421"/>
      <c r="R28" s="392"/>
      <c r="S28" s="392"/>
      <c r="T28" s="393"/>
      <c r="U28" s="422"/>
      <c r="V28" s="422"/>
      <c r="W28" s="392"/>
      <c r="X28" s="392"/>
      <c r="Y28" s="393"/>
      <c r="Z28" s="422"/>
    </row>
    <row r="29" spans="1:26" s="222" customFormat="1" ht="12" customHeight="1">
      <c r="A29" s="217" t="s">
        <v>64</v>
      </c>
      <c r="B29" s="235"/>
      <c r="C29" s="218" t="s">
        <v>634</v>
      </c>
      <c r="D29" s="218"/>
      <c r="E29" s="218"/>
      <c r="F29" s="218"/>
      <c r="G29" s="218"/>
      <c r="H29" s="218"/>
      <c r="I29" s="218"/>
      <c r="J29" s="224" t="s">
        <v>641</v>
      </c>
      <c r="K29" s="218"/>
      <c r="L29" s="218"/>
      <c r="M29" s="218"/>
      <c r="N29" s="218"/>
      <c r="O29" s="219"/>
      <c r="P29" s="218"/>
      <c r="Q29" s="335"/>
      <c r="R29" s="218"/>
      <c r="S29" s="218"/>
      <c r="T29" s="219"/>
      <c r="U29" s="218"/>
      <c r="V29" s="218"/>
      <c r="W29" s="218"/>
      <c r="X29" s="218"/>
      <c r="Y29" s="219"/>
      <c r="Z29" s="221"/>
    </row>
    <row r="30" spans="1:26" s="222" customFormat="1" ht="12">
      <c r="A30" s="223"/>
      <c r="B30" s="236"/>
      <c r="C30" s="224" t="s">
        <v>724</v>
      </c>
      <c r="D30" s="224"/>
      <c r="E30" s="224"/>
      <c r="F30" s="224"/>
      <c r="G30" s="224"/>
      <c r="H30" s="224"/>
      <c r="I30" s="224"/>
      <c r="J30" s="225"/>
      <c r="K30" s="224"/>
      <c r="L30" s="224"/>
      <c r="M30" s="224"/>
      <c r="N30" s="224"/>
      <c r="O30" s="225"/>
      <c r="P30" s="224"/>
      <c r="Q30" s="336"/>
      <c r="R30" s="224"/>
      <c r="S30" s="224"/>
      <c r="T30" s="225"/>
      <c r="U30" s="224"/>
      <c r="V30" s="224"/>
      <c r="W30" s="224"/>
      <c r="X30" s="224"/>
      <c r="Y30" s="225"/>
      <c r="Z30" s="504" t="s">
        <v>506</v>
      </c>
    </row>
    <row r="31" spans="1:26" s="222" customFormat="1" ht="12" customHeight="1">
      <c r="A31" s="223"/>
      <c r="B31" s="236"/>
      <c r="C31" s="224" t="s">
        <v>494</v>
      </c>
      <c r="D31" s="224"/>
      <c r="E31" s="224"/>
      <c r="F31" s="224"/>
      <c r="G31" s="224"/>
      <c r="H31" s="224"/>
      <c r="I31" s="224"/>
      <c r="J31" s="225"/>
      <c r="K31" s="224"/>
      <c r="L31" s="224"/>
      <c r="M31" s="224"/>
      <c r="N31" s="224"/>
      <c r="O31" s="225"/>
      <c r="P31" s="224"/>
      <c r="Q31" s="336"/>
      <c r="R31" s="224"/>
      <c r="S31" s="224"/>
      <c r="T31" s="225"/>
      <c r="U31" s="224"/>
      <c r="V31" s="224"/>
      <c r="W31" s="224"/>
      <c r="X31" s="224"/>
      <c r="Y31" s="225"/>
      <c r="Z31" s="227"/>
    </row>
    <row r="32" spans="1:26" s="222" customFormat="1" ht="12" customHeight="1">
      <c r="A32" s="223"/>
      <c r="B32" s="236"/>
      <c r="D32" s="224"/>
      <c r="E32" s="224"/>
      <c r="F32" s="224"/>
      <c r="G32" s="224"/>
      <c r="H32" s="224"/>
      <c r="I32" s="224"/>
      <c r="J32" s="225"/>
      <c r="K32" s="224"/>
      <c r="L32" s="224"/>
      <c r="M32" s="224"/>
      <c r="N32" s="224"/>
      <c r="O32" s="225"/>
      <c r="P32" s="224"/>
      <c r="Q32" s="336"/>
      <c r="R32" s="224"/>
      <c r="S32" s="224"/>
      <c r="T32" s="225"/>
      <c r="U32" s="224"/>
      <c r="V32" s="224"/>
      <c r="W32" s="224"/>
      <c r="X32" s="224"/>
      <c r="Y32" s="225"/>
      <c r="Z32" s="227"/>
    </row>
    <row r="33" spans="1:26" s="222" customFormat="1" ht="12" customHeight="1">
      <c r="A33" s="228"/>
      <c r="B33" s="237"/>
      <c r="C33" s="229"/>
      <c r="D33" s="229"/>
      <c r="E33" s="229"/>
      <c r="F33" s="229"/>
      <c r="G33" s="229"/>
      <c r="H33" s="229"/>
      <c r="I33" s="229"/>
      <c r="J33" s="230"/>
      <c r="K33" s="229"/>
      <c r="L33" s="229"/>
      <c r="M33" s="229"/>
      <c r="N33" s="229"/>
      <c r="O33" s="230"/>
      <c r="P33" s="229"/>
      <c r="Q33" s="337"/>
      <c r="R33" s="229"/>
      <c r="S33" s="229"/>
      <c r="T33" s="230"/>
      <c r="U33" s="229"/>
      <c r="V33" s="229"/>
      <c r="W33" s="229"/>
      <c r="X33" s="229"/>
      <c r="Y33" s="230"/>
      <c r="Z33" s="232"/>
    </row>
    <row r="34" ht="13.5">
      <c r="A34" s="428" t="str">
        <f>'P1表紙'!A39</f>
        <v>令和３年（1２月１日以降）</v>
      </c>
    </row>
    <row r="35" ht="13.5">
      <c r="R35" s="409"/>
    </row>
  </sheetData>
  <sheetProtection/>
  <mergeCells count="22">
    <mergeCell ref="V12:Y12"/>
    <mergeCell ref="G6:J6"/>
    <mergeCell ref="G5:H5"/>
    <mergeCell ref="I3:P3"/>
    <mergeCell ref="S3:W3"/>
    <mergeCell ref="V6:Y6"/>
    <mergeCell ref="I4:P4"/>
    <mergeCell ref="K5:M5"/>
    <mergeCell ref="L6:O6"/>
    <mergeCell ref="Q12:T12"/>
    <mergeCell ref="A1:Z1"/>
    <mergeCell ref="Y4:Z4"/>
    <mergeCell ref="S4:U4"/>
    <mergeCell ref="B6:E6"/>
    <mergeCell ref="B3:F4"/>
    <mergeCell ref="Q6:T6"/>
    <mergeCell ref="A16:A21"/>
    <mergeCell ref="B12:E12"/>
    <mergeCell ref="L12:O12"/>
    <mergeCell ref="K11:M11"/>
    <mergeCell ref="G11:H11"/>
    <mergeCell ref="G12:J12"/>
  </mergeCells>
  <dataValidations count="1">
    <dataValidation allowBlank="1" showInputMessage="1" sqref="A34 A6:IV6 A12:IV12 K5 E5:G5 I5 S4:U4 B5 K11 E11:G11 I11 N5 B11 N11 Z30 D14 D7"/>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11.xml><?xml version="1.0" encoding="utf-8"?>
<worksheet xmlns="http://schemas.openxmlformats.org/spreadsheetml/2006/main" xmlns:r="http://schemas.openxmlformats.org/officeDocument/2006/relationships">
  <dimension ref="A1:AA38"/>
  <sheetViews>
    <sheetView view="pageBreakPreview" zoomScaleSheetLayoutView="100" zoomScalePageLayoutView="0" workbookViewId="0" topLeftCell="A4">
      <selection activeCell="C36" sqref="C36"/>
    </sheetView>
  </sheetViews>
  <sheetFormatPr defaultColWidth="9.00390625" defaultRowHeight="13.5"/>
  <cols>
    <col min="1" max="1" width="8.125" style="143" customWidth="1"/>
    <col min="2" max="2" width="1.875" style="143" customWidth="1"/>
    <col min="3" max="3" width="10.00390625" style="233" customWidth="1"/>
    <col min="4" max="4" width="1.875" style="233" customWidth="1"/>
    <col min="5" max="5" width="6.875" style="234" customWidth="1"/>
    <col min="6" max="6" width="6.875" style="143" customWidth="1"/>
    <col min="7" max="7" width="1.875" style="143" customWidth="1"/>
    <col min="8" max="8" width="10.00390625" style="143" customWidth="1"/>
    <col min="9" max="9" width="2.125" style="143" customWidth="1"/>
    <col min="10" max="10" width="6.875" style="62" customWidth="1"/>
    <col min="11" max="11" width="6.875" style="143" customWidth="1"/>
    <col min="12" max="12" width="0.37109375" style="143" customWidth="1"/>
    <col min="13" max="13" width="10.00390625" style="143" customWidth="1"/>
    <col min="14" max="14" width="2.125" style="143" customWidth="1"/>
    <col min="15" max="15" width="6.875" style="62" customWidth="1"/>
    <col min="16" max="16" width="6.875" style="143" customWidth="1"/>
    <col min="17" max="17" width="0.37109375" style="143" customWidth="1"/>
    <col min="18" max="18" width="10.00390625" style="143" customWidth="1"/>
    <col min="19" max="19" width="2.125" style="143" customWidth="1"/>
    <col min="20" max="20" width="6.875" style="62" customWidth="1"/>
    <col min="21" max="21" width="6.875" style="143" customWidth="1"/>
    <col min="22" max="22" width="0.37109375" style="143" customWidth="1"/>
    <col min="23" max="23" width="10.00390625" style="143" customWidth="1"/>
    <col min="24" max="24" width="2.125" style="143" customWidth="1"/>
    <col min="25" max="25" width="6.875" style="62" customWidth="1"/>
    <col min="26" max="26" width="6.875" style="143" customWidth="1"/>
    <col min="27" max="16384" width="9.00390625" style="143" customWidth="1"/>
  </cols>
  <sheetData>
    <row r="1" spans="1:26" ht="17.25" customHeight="1">
      <c r="A1" s="735" t="s">
        <v>453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row>
    <row r="2" ht="4.5" customHeight="1"/>
    <row r="3" spans="1:27" ht="30" customHeight="1">
      <c r="A3" s="159" t="s">
        <v>0</v>
      </c>
      <c r="B3" s="696" t="s">
        <v>212</v>
      </c>
      <c r="C3" s="696"/>
      <c r="D3" s="696"/>
      <c r="E3" s="696"/>
      <c r="F3" s="696"/>
      <c r="G3" s="160"/>
      <c r="H3" s="161" t="s">
        <v>1</v>
      </c>
      <c r="I3" s="704"/>
      <c r="J3" s="704"/>
      <c r="K3" s="704"/>
      <c r="L3" s="704"/>
      <c r="M3" s="704"/>
      <c r="N3" s="704"/>
      <c r="O3" s="704"/>
      <c r="P3" s="704"/>
      <c r="Q3" s="299"/>
      <c r="R3" s="161" t="s">
        <v>211</v>
      </c>
      <c r="S3" s="736"/>
      <c r="T3" s="736"/>
      <c r="U3" s="736"/>
      <c r="V3" s="736"/>
      <c r="W3" s="737"/>
      <c r="X3" s="163" t="s">
        <v>282</v>
      </c>
      <c r="Y3" s="164"/>
      <c r="Z3" s="165"/>
      <c r="AA3" s="142"/>
    </row>
    <row r="4" spans="1:27" ht="30" customHeight="1">
      <c r="A4" s="170"/>
      <c r="B4" s="698"/>
      <c r="C4" s="698"/>
      <c r="D4" s="698"/>
      <c r="E4" s="698"/>
      <c r="F4" s="698"/>
      <c r="G4" s="167"/>
      <c r="H4" s="161" t="s">
        <v>2</v>
      </c>
      <c r="I4" s="704"/>
      <c r="J4" s="704"/>
      <c r="K4" s="704"/>
      <c r="L4" s="704"/>
      <c r="M4" s="704"/>
      <c r="N4" s="704"/>
      <c r="O4" s="704"/>
      <c r="P4" s="704"/>
      <c r="Q4" s="299"/>
      <c r="R4" s="161" t="s">
        <v>3</v>
      </c>
      <c r="S4" s="734">
        <f>SUM(K5,K11,K24)</f>
        <v>0</v>
      </c>
      <c r="T4" s="734"/>
      <c r="U4" s="734"/>
      <c r="V4" s="168"/>
      <c r="W4" s="169" t="s">
        <v>173</v>
      </c>
      <c r="X4" s="170"/>
      <c r="Y4" s="713"/>
      <c r="Z4" s="714"/>
      <c r="AA4" s="142"/>
    </row>
    <row r="5" spans="1:26" s="171" customFormat="1" ht="24" customHeight="1">
      <c r="A5" s="143"/>
      <c r="B5" s="448" t="s">
        <v>480</v>
      </c>
      <c r="C5" s="444"/>
      <c r="D5" s="448"/>
      <c r="E5" s="8"/>
      <c r="F5" s="447" t="s">
        <v>172</v>
      </c>
      <c r="G5" s="724">
        <f>SUM(E10,J10,Y10)</f>
        <v>5750</v>
      </c>
      <c r="H5" s="724">
        <f>SUM(C41,H41,M41,R41,W26)</f>
        <v>0</v>
      </c>
      <c r="I5" s="441" t="s">
        <v>173</v>
      </c>
      <c r="J5" s="442" t="s">
        <v>463</v>
      </c>
      <c r="K5" s="733">
        <f>SUM(F10,K10,Z10)</f>
        <v>0</v>
      </c>
      <c r="L5" s="733"/>
      <c r="M5" s="733"/>
      <c r="N5" s="441" t="s">
        <v>173</v>
      </c>
      <c r="O5" s="449" t="s">
        <v>493</v>
      </c>
      <c r="P5" s="143"/>
      <c r="Q5" s="143"/>
      <c r="R5" s="143"/>
      <c r="S5" s="143"/>
      <c r="T5" s="62"/>
      <c r="U5" s="143"/>
      <c r="V5" s="143"/>
      <c r="W5" s="143"/>
      <c r="X5" s="143"/>
      <c r="Y5" s="62"/>
      <c r="Z5" s="172"/>
    </row>
    <row r="6" spans="1:26" ht="14.2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26" s="171" customFormat="1" ht="14.25" customHeight="1">
      <c r="A7" s="174"/>
      <c r="B7" s="174"/>
      <c r="C7" s="175" t="s">
        <v>103</v>
      </c>
      <c r="D7" s="471" t="s">
        <v>432</v>
      </c>
      <c r="E7" s="9">
        <v>1750</v>
      </c>
      <c r="F7" s="135"/>
      <c r="G7" s="80"/>
      <c r="H7" s="110" t="s">
        <v>104</v>
      </c>
      <c r="I7" s="471" t="s">
        <v>353</v>
      </c>
      <c r="J7" s="9">
        <v>1900</v>
      </c>
      <c r="K7" s="339"/>
      <c r="L7" s="80"/>
      <c r="M7" s="110"/>
      <c r="N7" s="207"/>
      <c r="O7" s="146"/>
      <c r="P7" s="134"/>
      <c r="Q7" s="80"/>
      <c r="R7" s="110"/>
      <c r="S7" s="207"/>
      <c r="T7" s="9"/>
      <c r="U7" s="126"/>
      <c r="V7" s="80"/>
      <c r="W7" s="110"/>
      <c r="X7" s="471"/>
      <c r="Y7" s="9"/>
      <c r="Z7" s="134"/>
    </row>
    <row r="8" spans="1:26" s="171" customFormat="1" ht="14.25" customHeight="1">
      <c r="A8" s="179"/>
      <c r="B8" s="179"/>
      <c r="C8" s="111" t="s">
        <v>105</v>
      </c>
      <c r="D8" s="478" t="s">
        <v>725</v>
      </c>
      <c r="E8" s="60">
        <v>1400</v>
      </c>
      <c r="F8" s="82"/>
      <c r="G8" s="81"/>
      <c r="H8" s="105" t="s">
        <v>105</v>
      </c>
      <c r="I8" s="207" t="s">
        <v>53</v>
      </c>
      <c r="J8" s="60">
        <v>700</v>
      </c>
      <c r="K8" s="139"/>
      <c r="L8" s="81"/>
      <c r="M8" s="105"/>
      <c r="N8" s="207"/>
      <c r="O8" s="340"/>
      <c r="P8" s="129"/>
      <c r="Q8" s="81"/>
      <c r="R8" s="105"/>
      <c r="S8" s="207"/>
      <c r="T8" s="60"/>
      <c r="U8" s="129"/>
      <c r="V8" s="81"/>
      <c r="W8" s="105"/>
      <c r="X8" s="207"/>
      <c r="Y8" s="60"/>
      <c r="Z8" s="129"/>
    </row>
    <row r="9" spans="1:26" s="171" customFormat="1" ht="14.25" customHeight="1">
      <c r="A9" s="179"/>
      <c r="B9" s="179"/>
      <c r="F9" s="85"/>
      <c r="G9" s="81"/>
      <c r="H9" s="105"/>
      <c r="I9" s="32"/>
      <c r="J9" s="60"/>
      <c r="K9" s="139"/>
      <c r="L9" s="81"/>
      <c r="M9" s="105"/>
      <c r="N9" s="97"/>
      <c r="O9" s="340"/>
      <c r="P9" s="129"/>
      <c r="Q9" s="81"/>
      <c r="R9" s="105"/>
      <c r="S9" s="32"/>
      <c r="T9" s="60"/>
      <c r="U9" s="129"/>
      <c r="V9" s="81"/>
      <c r="W9" s="111"/>
      <c r="X9" s="207"/>
      <c r="Y9" s="60"/>
      <c r="Z9" s="129"/>
    </row>
    <row r="10" spans="1:26" s="171" customFormat="1" ht="14.25" customHeight="1">
      <c r="A10" s="208"/>
      <c r="B10" s="208"/>
      <c r="C10" s="117" t="s">
        <v>449</v>
      </c>
      <c r="D10" s="118"/>
      <c r="E10" s="59">
        <f>SUM(E7:E8)</f>
        <v>3150</v>
      </c>
      <c r="F10" s="59">
        <f>SUM(F7:F9)</f>
        <v>0</v>
      </c>
      <c r="G10" s="116"/>
      <c r="H10" s="120" t="s">
        <v>449</v>
      </c>
      <c r="I10" s="118"/>
      <c r="J10" s="59">
        <f>SUM(J7:J9)</f>
        <v>2600</v>
      </c>
      <c r="K10" s="59">
        <f>SUM(K7:K9)</f>
        <v>0</v>
      </c>
      <c r="L10" s="116"/>
      <c r="M10" s="120"/>
      <c r="N10" s="118"/>
      <c r="O10" s="342">
        <f>SUM(O7:O9)</f>
        <v>0</v>
      </c>
      <c r="P10" s="59"/>
      <c r="Q10" s="116"/>
      <c r="R10" s="120"/>
      <c r="S10" s="118"/>
      <c r="T10" s="59"/>
      <c r="U10" s="59">
        <f>SUM(U7:U9)</f>
        <v>0</v>
      </c>
      <c r="V10" s="116"/>
      <c r="W10" s="120"/>
      <c r="X10" s="118"/>
      <c r="Y10" s="59">
        <f>SUM(Y7:Y9)</f>
        <v>0</v>
      </c>
      <c r="Z10" s="341">
        <f>SUM(Z7:Z9)</f>
        <v>0</v>
      </c>
    </row>
    <row r="11" spans="1:15" ht="24" customHeight="1">
      <c r="A11" s="256"/>
      <c r="B11" s="448" t="s">
        <v>482</v>
      </c>
      <c r="C11" s="601"/>
      <c r="D11" s="602"/>
      <c r="E11" s="603"/>
      <c r="F11" s="604"/>
      <c r="G11" s="746">
        <f>SUM(E23,J23,Y23,O23)</f>
        <v>23050</v>
      </c>
      <c r="H11" s="746">
        <f>SUM(C47,H47,M47,R47,W32)</f>
        <v>0</v>
      </c>
      <c r="I11" s="605" t="s">
        <v>173</v>
      </c>
      <c r="J11" s="606" t="s">
        <v>463</v>
      </c>
      <c r="K11" s="745">
        <f>SUM(F23,K23,Z23,P23)</f>
        <v>0</v>
      </c>
      <c r="L11" s="745"/>
      <c r="M11" s="745"/>
      <c r="N11" s="605" t="s">
        <v>173</v>
      </c>
      <c r="O11" s="449" t="s">
        <v>493</v>
      </c>
    </row>
    <row r="12" spans="1:26" ht="14.25" customHeight="1">
      <c r="A12" s="157" t="s">
        <v>5</v>
      </c>
      <c r="B12" s="710" t="s">
        <v>6</v>
      </c>
      <c r="C12" s="711"/>
      <c r="D12" s="711"/>
      <c r="E12" s="711"/>
      <c r="F12" s="158"/>
      <c r="G12" s="710" t="s">
        <v>9</v>
      </c>
      <c r="H12" s="711"/>
      <c r="I12" s="711"/>
      <c r="J12" s="711"/>
      <c r="K12" s="158" t="s">
        <v>238</v>
      </c>
      <c r="L12" s="711" t="s">
        <v>7</v>
      </c>
      <c r="M12" s="711"/>
      <c r="N12" s="711"/>
      <c r="O12" s="711"/>
      <c r="P12" s="158" t="s">
        <v>238</v>
      </c>
      <c r="Q12" s="710" t="s">
        <v>8</v>
      </c>
      <c r="R12" s="711"/>
      <c r="S12" s="711"/>
      <c r="T12" s="711"/>
      <c r="U12" s="158" t="s">
        <v>238</v>
      </c>
      <c r="V12" s="710" t="s">
        <v>10</v>
      </c>
      <c r="W12" s="711"/>
      <c r="X12" s="711"/>
      <c r="Y12" s="711"/>
      <c r="Z12" s="158" t="s">
        <v>238</v>
      </c>
    </row>
    <row r="13" spans="1:26" s="171" customFormat="1" ht="14.25" customHeight="1">
      <c r="A13" s="174"/>
      <c r="B13" s="174"/>
      <c r="C13" s="175" t="s">
        <v>354</v>
      </c>
      <c r="D13" s="471" t="s">
        <v>423</v>
      </c>
      <c r="E13" s="607">
        <v>2800</v>
      </c>
      <c r="F13" s="135"/>
      <c r="G13" s="80"/>
      <c r="H13" s="105" t="s">
        <v>108</v>
      </c>
      <c r="I13" s="471" t="s">
        <v>685</v>
      </c>
      <c r="J13" s="60">
        <v>2050</v>
      </c>
      <c r="K13" s="135"/>
      <c r="L13" s="80"/>
      <c r="M13" s="110"/>
      <c r="N13" s="176"/>
      <c r="O13" s="615"/>
      <c r="P13" s="135"/>
      <c r="Q13" s="80"/>
      <c r="R13" s="105"/>
      <c r="S13" s="207"/>
      <c r="T13" s="9"/>
      <c r="U13" s="126"/>
      <c r="V13" s="80"/>
      <c r="W13" s="110" t="s">
        <v>106</v>
      </c>
      <c r="X13" s="176"/>
      <c r="Y13" s="431">
        <v>650</v>
      </c>
      <c r="Z13" s="134"/>
    </row>
    <row r="14" spans="1:26" s="171" customFormat="1" ht="14.25" customHeight="1">
      <c r="A14" s="179"/>
      <c r="B14" s="179"/>
      <c r="C14" s="111" t="s">
        <v>107</v>
      </c>
      <c r="D14" s="478" t="s">
        <v>423</v>
      </c>
      <c r="E14" s="610">
        <v>2000</v>
      </c>
      <c r="F14" s="82"/>
      <c r="G14" s="81"/>
      <c r="H14" s="105" t="s">
        <v>186</v>
      </c>
      <c r="I14" s="478" t="s">
        <v>685</v>
      </c>
      <c r="J14" s="60">
        <v>1450</v>
      </c>
      <c r="K14" s="82"/>
      <c r="L14" s="81"/>
      <c r="M14" s="105"/>
      <c r="N14" s="484"/>
      <c r="O14" s="614"/>
      <c r="P14" s="82"/>
      <c r="Q14" s="81"/>
      <c r="R14" s="105"/>
      <c r="S14" s="207"/>
      <c r="T14" s="60"/>
      <c r="U14" s="129"/>
      <c r="V14" s="81"/>
      <c r="W14" s="105" t="s">
        <v>355</v>
      </c>
      <c r="X14" s="97"/>
      <c r="Y14" s="60">
        <v>150</v>
      </c>
      <c r="Z14" s="82"/>
    </row>
    <row r="15" spans="1:26" s="171" customFormat="1" ht="14.25" customHeight="1">
      <c r="A15" s="179"/>
      <c r="B15" s="639" t="s">
        <v>696</v>
      </c>
      <c r="C15" s="111" t="s">
        <v>109</v>
      </c>
      <c r="D15" s="478" t="s">
        <v>423</v>
      </c>
      <c r="E15" s="610">
        <v>1250</v>
      </c>
      <c r="F15" s="82"/>
      <c r="G15" s="81"/>
      <c r="H15" s="105" t="s">
        <v>111</v>
      </c>
      <c r="I15" s="470" t="s">
        <v>678</v>
      </c>
      <c r="J15" s="60">
        <v>2550</v>
      </c>
      <c r="K15" s="82"/>
      <c r="L15" s="81"/>
      <c r="M15" s="105"/>
      <c r="N15" s="463"/>
      <c r="O15" s="340"/>
      <c r="P15" s="129"/>
      <c r="Q15" s="81"/>
      <c r="R15" s="105"/>
      <c r="S15" s="492"/>
      <c r="T15" s="60"/>
      <c r="U15" s="129"/>
      <c r="V15" s="81"/>
      <c r="W15" s="105"/>
      <c r="X15" s="97"/>
      <c r="Y15" s="60"/>
      <c r="Z15" s="129"/>
    </row>
    <row r="16" spans="1:26" s="171" customFormat="1" ht="14.25" customHeight="1">
      <c r="A16" s="179"/>
      <c r="B16" s="179"/>
      <c r="C16" s="111" t="s">
        <v>110</v>
      </c>
      <c r="D16" s="478" t="s">
        <v>423</v>
      </c>
      <c r="E16" s="608">
        <v>2400</v>
      </c>
      <c r="F16" s="82"/>
      <c r="G16" s="81"/>
      <c r="H16" s="105" t="s">
        <v>226</v>
      </c>
      <c r="I16" s="478" t="s">
        <v>685</v>
      </c>
      <c r="J16" s="60">
        <v>1550</v>
      </c>
      <c r="K16" s="85"/>
      <c r="L16" s="81"/>
      <c r="O16" s="340"/>
      <c r="P16" s="129"/>
      <c r="Q16" s="81"/>
      <c r="R16" s="105"/>
      <c r="S16" s="207"/>
      <c r="T16" s="60"/>
      <c r="U16" s="129"/>
      <c r="V16" s="81"/>
      <c r="W16" s="105"/>
      <c r="X16" s="97"/>
      <c r="Y16" s="60"/>
      <c r="Z16" s="129"/>
    </row>
    <row r="17" spans="1:26" s="171" customFormat="1" ht="14.25" customHeight="1">
      <c r="A17" s="179"/>
      <c r="B17" s="179"/>
      <c r="C17" s="111" t="s">
        <v>108</v>
      </c>
      <c r="D17" s="611" t="s">
        <v>423</v>
      </c>
      <c r="E17" s="612">
        <v>1800</v>
      </c>
      <c r="F17" s="82"/>
      <c r="G17" s="81"/>
      <c r="H17" s="105"/>
      <c r="I17" s="207"/>
      <c r="J17" s="60"/>
      <c r="K17" s="139"/>
      <c r="L17" s="81"/>
      <c r="M17" s="105"/>
      <c r="N17" s="484"/>
      <c r="O17" s="340"/>
      <c r="P17" s="129"/>
      <c r="Q17" s="81"/>
      <c r="R17" s="105"/>
      <c r="S17" s="207"/>
      <c r="T17" s="60"/>
      <c r="U17" s="129"/>
      <c r="V17" s="81"/>
      <c r="W17" s="105"/>
      <c r="X17" s="97"/>
      <c r="Y17" s="60"/>
      <c r="Z17" s="129"/>
    </row>
    <row r="18" spans="1:26" s="171" customFormat="1" ht="14.25" customHeight="1">
      <c r="A18" s="179"/>
      <c r="B18" s="179"/>
      <c r="C18" s="111" t="s">
        <v>112</v>
      </c>
      <c r="D18" s="613" t="s">
        <v>429</v>
      </c>
      <c r="E18" s="614">
        <v>500</v>
      </c>
      <c r="F18" s="82"/>
      <c r="G18" s="81"/>
      <c r="H18" s="105"/>
      <c r="I18" s="470"/>
      <c r="J18" s="60"/>
      <c r="K18" s="139"/>
      <c r="L18" s="81"/>
      <c r="M18" s="105"/>
      <c r="N18" s="470"/>
      <c r="O18" s="340"/>
      <c r="P18" s="129"/>
      <c r="Q18" s="81"/>
      <c r="R18" s="105"/>
      <c r="S18" s="470"/>
      <c r="T18" s="60"/>
      <c r="U18" s="129"/>
      <c r="V18" s="81"/>
      <c r="W18" s="183"/>
      <c r="X18" s="184"/>
      <c r="Y18" s="60"/>
      <c r="Z18" s="129"/>
    </row>
    <row r="19" spans="1:26" s="171" customFormat="1" ht="14.25" customHeight="1">
      <c r="A19" s="178"/>
      <c r="B19" s="179"/>
      <c r="C19" s="111" t="s">
        <v>501</v>
      </c>
      <c r="D19" s="470" t="s">
        <v>508</v>
      </c>
      <c r="E19" s="610">
        <v>1450</v>
      </c>
      <c r="F19" s="82"/>
      <c r="G19" s="81"/>
      <c r="H19" s="105"/>
      <c r="I19" s="470"/>
      <c r="J19" s="60"/>
      <c r="K19" s="139"/>
      <c r="L19" s="81"/>
      <c r="M19" s="105"/>
      <c r="N19" s="470"/>
      <c r="O19" s="340"/>
      <c r="P19" s="129"/>
      <c r="Q19" s="81"/>
      <c r="R19" s="105"/>
      <c r="S19" s="470"/>
      <c r="T19" s="60"/>
      <c r="U19" s="129"/>
      <c r="V19" s="81"/>
      <c r="W19" s="105"/>
      <c r="X19" s="97"/>
      <c r="Y19" s="60"/>
      <c r="Z19" s="129"/>
    </row>
    <row r="20" spans="1:26" s="62" customFormat="1" ht="14.25" customHeight="1">
      <c r="A20" s="178"/>
      <c r="B20" s="179"/>
      <c r="C20" s="115" t="s">
        <v>174</v>
      </c>
      <c r="D20" s="470" t="s">
        <v>429</v>
      </c>
      <c r="E20" s="610">
        <v>900</v>
      </c>
      <c r="F20" s="82"/>
      <c r="G20" s="81"/>
      <c r="H20" s="105"/>
      <c r="I20" s="470"/>
      <c r="J20" s="60"/>
      <c r="K20" s="139"/>
      <c r="L20" s="81"/>
      <c r="M20" s="105"/>
      <c r="N20" s="470"/>
      <c r="O20" s="340"/>
      <c r="P20" s="129"/>
      <c r="Q20" s="81"/>
      <c r="R20" s="105"/>
      <c r="S20" s="470"/>
      <c r="T20" s="60"/>
      <c r="U20" s="129"/>
      <c r="V20" s="81"/>
      <c r="W20" s="105"/>
      <c r="X20" s="97"/>
      <c r="Y20" s="60"/>
      <c r="Z20" s="129"/>
    </row>
    <row r="21" spans="1:26" ht="14.25" customHeight="1">
      <c r="A21" s="178"/>
      <c r="B21" s="179"/>
      <c r="C21" s="111" t="s">
        <v>175</v>
      </c>
      <c r="D21" s="470" t="s">
        <v>429</v>
      </c>
      <c r="E21" s="610">
        <v>650</v>
      </c>
      <c r="F21" s="85"/>
      <c r="G21" s="81"/>
      <c r="H21" s="105"/>
      <c r="I21" s="470"/>
      <c r="J21" s="60"/>
      <c r="K21" s="139"/>
      <c r="L21" s="81"/>
      <c r="M21" s="105"/>
      <c r="N21" s="470"/>
      <c r="O21" s="340"/>
      <c r="P21" s="129"/>
      <c r="Q21" s="81"/>
      <c r="R21" s="105"/>
      <c r="S21" s="470"/>
      <c r="T21" s="60"/>
      <c r="U21" s="129"/>
      <c r="V21" s="81"/>
      <c r="W21" s="105"/>
      <c r="X21" s="97"/>
      <c r="Y21" s="60"/>
      <c r="Z21" s="129"/>
    </row>
    <row r="22" spans="1:26" ht="14.25" customHeight="1">
      <c r="A22" s="343"/>
      <c r="B22" s="179"/>
      <c r="C22" s="111" t="s">
        <v>355</v>
      </c>
      <c r="D22" s="470" t="s">
        <v>429</v>
      </c>
      <c r="E22" s="432">
        <v>900</v>
      </c>
      <c r="F22" s="82"/>
      <c r="G22" s="81"/>
      <c r="H22" s="105"/>
      <c r="I22" s="470"/>
      <c r="J22" s="60"/>
      <c r="K22" s="139"/>
      <c r="L22" s="81"/>
      <c r="M22" s="105"/>
      <c r="N22" s="470"/>
      <c r="O22" s="340"/>
      <c r="P22" s="129"/>
      <c r="Q22" s="81"/>
      <c r="R22" s="105"/>
      <c r="S22" s="470"/>
      <c r="T22" s="60"/>
      <c r="U22" s="129"/>
      <c r="V22" s="81"/>
      <c r="W22" s="105"/>
      <c r="X22" s="97"/>
      <c r="Y22" s="60"/>
      <c r="Z22" s="82"/>
    </row>
    <row r="23" spans="1:26" s="171" customFormat="1" ht="14.25" customHeight="1">
      <c r="A23" s="208"/>
      <c r="B23" s="208"/>
      <c r="C23" s="117" t="s">
        <v>449</v>
      </c>
      <c r="D23" s="118"/>
      <c r="E23" s="59">
        <f>SUM(E13:E22)</f>
        <v>14650</v>
      </c>
      <c r="F23" s="341">
        <f>SUM(F13:F22)</f>
        <v>0</v>
      </c>
      <c r="G23" s="116"/>
      <c r="H23" s="120" t="s">
        <v>449</v>
      </c>
      <c r="I23" s="118"/>
      <c r="J23" s="59">
        <f>SUM(J13:J22)</f>
        <v>7600</v>
      </c>
      <c r="K23" s="59">
        <f>SUM(K13:K22)</f>
        <v>0</v>
      </c>
      <c r="L23" s="116"/>
      <c r="M23" s="120" t="s">
        <v>449</v>
      </c>
      <c r="N23" s="118"/>
      <c r="O23" s="342">
        <f>SUM(O13:O22)</f>
        <v>0</v>
      </c>
      <c r="P23" s="59">
        <f>SUM(P13:P22)</f>
        <v>0</v>
      </c>
      <c r="Q23" s="116"/>
      <c r="R23" s="120"/>
      <c r="S23" s="118"/>
      <c r="T23" s="59"/>
      <c r="U23" s="59">
        <f>SUM(U13:U22)</f>
        <v>0</v>
      </c>
      <c r="V23" s="116"/>
      <c r="W23" s="120" t="s">
        <v>449</v>
      </c>
      <c r="X23" s="118"/>
      <c r="Y23" s="59">
        <f>SUM(Y13:Y21)</f>
        <v>800</v>
      </c>
      <c r="Z23" s="341">
        <f>SUM(Z13:Z22)</f>
        <v>0</v>
      </c>
    </row>
    <row r="24" spans="1:26" s="171" customFormat="1" ht="24.75" customHeight="1">
      <c r="A24" s="143"/>
      <c r="B24" s="448" t="s">
        <v>481</v>
      </c>
      <c r="C24" s="444"/>
      <c r="D24" s="448"/>
      <c r="E24" s="8"/>
      <c r="F24" s="447" t="s">
        <v>172</v>
      </c>
      <c r="G24" s="724">
        <f>SUM(E33,J33,Y33)</f>
        <v>10600</v>
      </c>
      <c r="H24" s="724">
        <f>SUM(C61,H61,M61,R61,W45)</f>
        <v>0</v>
      </c>
      <c r="I24" s="441" t="s">
        <v>173</v>
      </c>
      <c r="J24" s="442" t="s">
        <v>463</v>
      </c>
      <c r="K24" s="733">
        <f>SUM(F33,K33,Z33)</f>
        <v>0</v>
      </c>
      <c r="L24" s="733"/>
      <c r="M24" s="733"/>
      <c r="N24" s="441" t="s">
        <v>173</v>
      </c>
      <c r="O24" s="449" t="s">
        <v>493</v>
      </c>
      <c r="P24" s="143"/>
      <c r="Q24" s="143"/>
      <c r="R24" s="143"/>
      <c r="S24" s="143"/>
      <c r="T24" s="62"/>
      <c r="U24" s="143"/>
      <c r="V24" s="143"/>
      <c r="W24" s="143"/>
      <c r="X24" s="143"/>
      <c r="Y24" s="62"/>
      <c r="Z24" s="143"/>
    </row>
    <row r="25" spans="1:26" ht="14.25" customHeight="1">
      <c r="A25" s="157" t="s">
        <v>5</v>
      </c>
      <c r="B25" s="710" t="s">
        <v>6</v>
      </c>
      <c r="C25" s="711"/>
      <c r="D25" s="711"/>
      <c r="E25" s="711"/>
      <c r="F25" s="158" t="s">
        <v>238</v>
      </c>
      <c r="G25" s="710" t="s">
        <v>9</v>
      </c>
      <c r="H25" s="711"/>
      <c r="I25" s="711"/>
      <c r="J25" s="711"/>
      <c r="K25" s="158" t="s">
        <v>238</v>
      </c>
      <c r="L25" s="711" t="s">
        <v>7</v>
      </c>
      <c r="M25" s="711"/>
      <c r="N25" s="711"/>
      <c r="O25" s="711"/>
      <c r="P25" s="158" t="s">
        <v>238</v>
      </c>
      <c r="Q25" s="710" t="s">
        <v>8</v>
      </c>
      <c r="R25" s="711"/>
      <c r="S25" s="711"/>
      <c r="T25" s="711"/>
      <c r="U25" s="158" t="s">
        <v>238</v>
      </c>
      <c r="V25" s="710" t="s">
        <v>10</v>
      </c>
      <c r="W25" s="711"/>
      <c r="X25" s="711"/>
      <c r="Y25" s="711"/>
      <c r="Z25" s="158" t="s">
        <v>238</v>
      </c>
    </row>
    <row r="26" spans="1:26" s="171" customFormat="1" ht="14.25" customHeight="1">
      <c r="A26" s="344"/>
      <c r="B26" s="192"/>
      <c r="C26" s="345" t="s">
        <v>356</v>
      </c>
      <c r="D26" s="474" t="s">
        <v>515</v>
      </c>
      <c r="E26" s="67">
        <v>2350</v>
      </c>
      <c r="F26" s="82"/>
      <c r="G26" s="79"/>
      <c r="H26" s="124" t="s">
        <v>356</v>
      </c>
      <c r="I26" s="494" t="s">
        <v>357</v>
      </c>
      <c r="J26" s="67">
        <v>1350</v>
      </c>
      <c r="K26" s="346"/>
      <c r="L26" s="79"/>
      <c r="M26" s="124"/>
      <c r="N26" s="494"/>
      <c r="O26" s="67"/>
      <c r="P26" s="125"/>
      <c r="Q26" s="79"/>
      <c r="R26" s="124"/>
      <c r="S26" s="494"/>
      <c r="T26" s="67"/>
      <c r="U26" s="125"/>
      <c r="V26" s="79"/>
      <c r="W26" s="124" t="s">
        <v>113</v>
      </c>
      <c r="X26" s="195"/>
      <c r="Y26" s="67">
        <v>100</v>
      </c>
      <c r="Z26" s="135"/>
    </row>
    <row r="27" spans="1:26" s="171" customFormat="1" ht="14.25" customHeight="1">
      <c r="A27" s="347"/>
      <c r="B27" s="179"/>
      <c r="C27" s="111" t="s">
        <v>359</v>
      </c>
      <c r="D27" s="470" t="s">
        <v>428</v>
      </c>
      <c r="E27" s="60">
        <v>1400</v>
      </c>
      <c r="F27" s="82"/>
      <c r="G27" s="81"/>
      <c r="H27" s="105"/>
      <c r="I27" s="207"/>
      <c r="J27" s="60"/>
      <c r="K27" s="139"/>
      <c r="L27" s="81"/>
      <c r="M27" s="105"/>
      <c r="N27" s="207"/>
      <c r="O27" s="60"/>
      <c r="P27" s="129"/>
      <c r="Q27" s="81"/>
      <c r="R27" s="105"/>
      <c r="S27" s="207"/>
      <c r="T27" s="60"/>
      <c r="U27" s="129"/>
      <c r="V27" s="81"/>
      <c r="W27" s="130"/>
      <c r="X27" s="97"/>
      <c r="Y27" s="60"/>
      <c r="Z27" s="129"/>
    </row>
    <row r="28" spans="1:26" s="171" customFormat="1" ht="14.25" customHeight="1">
      <c r="A28" s="348"/>
      <c r="B28" s="304"/>
      <c r="C28" s="305" t="s">
        <v>360</v>
      </c>
      <c r="D28" s="470" t="s">
        <v>428</v>
      </c>
      <c r="E28" s="66">
        <v>2400</v>
      </c>
      <c r="F28" s="82"/>
      <c r="G28" s="304"/>
      <c r="H28" s="349"/>
      <c r="I28" s="470"/>
      <c r="J28" s="66"/>
      <c r="K28" s="350"/>
      <c r="L28" s="308"/>
      <c r="M28" s="122"/>
      <c r="N28" s="470"/>
      <c r="O28" s="66"/>
      <c r="P28" s="309"/>
      <c r="Q28" s="308"/>
      <c r="R28" s="122"/>
      <c r="S28" s="470"/>
      <c r="T28" s="66"/>
      <c r="U28" s="309"/>
      <c r="V28" s="308"/>
      <c r="W28" s="338"/>
      <c r="X28" s="306"/>
      <c r="Y28" s="66"/>
      <c r="Z28" s="309"/>
    </row>
    <row r="29" spans="1:26" s="171" customFormat="1" ht="14.25" customHeight="1">
      <c r="A29" s="347"/>
      <c r="B29" s="179"/>
      <c r="C29" s="111" t="s">
        <v>631</v>
      </c>
      <c r="D29" s="470" t="s">
        <v>508</v>
      </c>
      <c r="E29" s="432">
        <v>950</v>
      </c>
      <c r="F29" s="82"/>
      <c r="G29" s="81"/>
      <c r="H29" s="105"/>
      <c r="I29" s="470"/>
      <c r="J29" s="60"/>
      <c r="K29" s="351"/>
      <c r="L29" s="81"/>
      <c r="M29" s="105"/>
      <c r="N29" s="470"/>
      <c r="O29" s="60"/>
      <c r="P29" s="129"/>
      <c r="Q29" s="81"/>
      <c r="R29" s="105"/>
      <c r="S29" s="470"/>
      <c r="T29" s="60"/>
      <c r="U29" s="129"/>
      <c r="V29" s="81"/>
      <c r="W29" s="130"/>
      <c r="X29" s="97"/>
      <c r="Y29" s="60"/>
      <c r="Z29" s="129"/>
    </row>
    <row r="30" spans="1:26" s="171" customFormat="1" ht="14.25" customHeight="1">
      <c r="A30" s="352"/>
      <c r="B30" s="304"/>
      <c r="C30" s="305" t="s">
        <v>361</v>
      </c>
      <c r="D30" s="470" t="s">
        <v>429</v>
      </c>
      <c r="E30" s="334">
        <v>500</v>
      </c>
      <c r="F30" s="82"/>
      <c r="G30" s="308"/>
      <c r="H30" s="122"/>
      <c r="I30" s="470"/>
      <c r="J30" s="66"/>
      <c r="K30" s="353"/>
      <c r="L30" s="308"/>
      <c r="M30" s="122"/>
      <c r="N30" s="470"/>
      <c r="O30" s="66"/>
      <c r="P30" s="309"/>
      <c r="Q30" s="308"/>
      <c r="R30" s="122"/>
      <c r="S30" s="470"/>
      <c r="T30" s="66"/>
      <c r="U30" s="309"/>
      <c r="V30" s="308"/>
      <c r="W30" s="338"/>
      <c r="X30" s="306"/>
      <c r="Y30" s="66"/>
      <c r="Z30" s="309"/>
    </row>
    <row r="31" spans="1:26" s="171" customFormat="1" ht="14.25" customHeight="1">
      <c r="A31" s="347"/>
      <c r="B31" s="179"/>
      <c r="C31" s="111" t="s">
        <v>362</v>
      </c>
      <c r="D31" s="493" t="s">
        <v>431</v>
      </c>
      <c r="E31" s="181">
        <v>550</v>
      </c>
      <c r="F31" s="82"/>
      <c r="G31" s="81"/>
      <c r="H31" s="105"/>
      <c r="I31" s="470"/>
      <c r="J31" s="60"/>
      <c r="K31" s="351"/>
      <c r="L31" s="81"/>
      <c r="M31" s="105"/>
      <c r="N31" s="470"/>
      <c r="O31" s="60"/>
      <c r="P31" s="129"/>
      <c r="Q31" s="81"/>
      <c r="R31" s="105"/>
      <c r="S31" s="470"/>
      <c r="T31" s="60"/>
      <c r="U31" s="129"/>
      <c r="V31" s="81"/>
      <c r="W31" s="105"/>
      <c r="X31" s="470"/>
      <c r="Y31" s="60"/>
      <c r="Z31" s="129"/>
    </row>
    <row r="32" spans="1:26" s="171" customFormat="1" ht="14.25" customHeight="1">
      <c r="A32" s="354"/>
      <c r="B32" s="355" t="s">
        <v>697</v>
      </c>
      <c r="C32" s="201" t="s">
        <v>363</v>
      </c>
      <c r="D32" s="470" t="s">
        <v>429</v>
      </c>
      <c r="E32" s="63">
        <v>1000</v>
      </c>
      <c r="F32" s="82"/>
      <c r="G32" s="119"/>
      <c r="H32" s="112"/>
      <c r="I32" s="470"/>
      <c r="J32" s="63"/>
      <c r="K32" s="356"/>
      <c r="L32" s="119"/>
      <c r="M32" s="112"/>
      <c r="N32" s="470"/>
      <c r="O32" s="63"/>
      <c r="P32" s="182"/>
      <c r="Q32" s="119"/>
      <c r="R32" s="112"/>
      <c r="S32" s="470"/>
      <c r="T32" s="63"/>
      <c r="U32" s="182"/>
      <c r="V32" s="119"/>
      <c r="W32" s="357"/>
      <c r="X32" s="358"/>
      <c r="Y32" s="63"/>
      <c r="Z32" s="182"/>
    </row>
    <row r="33" spans="1:26" ht="14.25" customHeight="1">
      <c r="A33" s="208"/>
      <c r="B33" s="208"/>
      <c r="C33" s="117" t="s">
        <v>449</v>
      </c>
      <c r="D33" s="118"/>
      <c r="E33" s="59">
        <f>SUM(E26:E32)</f>
        <v>9150</v>
      </c>
      <c r="F33" s="341">
        <f>SUM(F26:F32)</f>
        <v>0</v>
      </c>
      <c r="G33" s="116"/>
      <c r="H33" s="120" t="s">
        <v>449</v>
      </c>
      <c r="I33" s="118"/>
      <c r="J33" s="59">
        <f>SUM(J26:J32)</f>
        <v>1350</v>
      </c>
      <c r="K33" s="59">
        <f>SUM(K26:K32)</f>
        <v>0</v>
      </c>
      <c r="L33" s="116"/>
      <c r="M33" s="120"/>
      <c r="N33" s="118"/>
      <c r="O33" s="59"/>
      <c r="P33" s="341">
        <f>SUM(P26:P32)</f>
        <v>0</v>
      </c>
      <c r="Q33" s="116"/>
      <c r="R33" s="120"/>
      <c r="S33" s="118"/>
      <c r="T33" s="59"/>
      <c r="U33" s="59">
        <f>SUM(U26:U32)</f>
        <v>0</v>
      </c>
      <c r="V33" s="116"/>
      <c r="W33" s="117" t="s">
        <v>449</v>
      </c>
      <c r="X33" s="118"/>
      <c r="Y33" s="59">
        <f>SUM(Y26:Y32)</f>
        <v>100</v>
      </c>
      <c r="Z33" s="341">
        <f>SUM(Z26:Z32)</f>
        <v>0</v>
      </c>
    </row>
    <row r="35" spans="1:26" ht="13.5">
      <c r="A35" s="217" t="s">
        <v>364</v>
      </c>
      <c r="B35" s="313"/>
      <c r="C35" s="360" t="s">
        <v>726</v>
      </c>
      <c r="D35" s="360"/>
      <c r="E35" s="360"/>
      <c r="F35" s="360"/>
      <c r="G35" s="245"/>
      <c r="H35" s="316"/>
      <c r="I35" s="164"/>
      <c r="J35" s="316"/>
      <c r="K35" s="245"/>
      <c r="L35" s="316"/>
      <c r="M35" s="314" t="s">
        <v>237</v>
      </c>
      <c r="N35" s="245"/>
      <c r="O35" s="316"/>
      <c r="P35" s="317"/>
      <c r="Q35" s="316"/>
      <c r="R35" s="316"/>
      <c r="S35" s="316"/>
      <c r="T35" s="317"/>
      <c r="U35" s="316"/>
      <c r="V35" s="317"/>
      <c r="W35" s="245"/>
      <c r="X35" s="245"/>
      <c r="Y35" s="164"/>
      <c r="Z35" s="165"/>
    </row>
    <row r="36" spans="1:26" ht="13.5">
      <c r="A36" s="295"/>
      <c r="B36" s="319"/>
      <c r="C36" s="361" t="s">
        <v>700</v>
      </c>
      <c r="D36" s="322"/>
      <c r="E36" s="322"/>
      <c r="F36" s="322"/>
      <c r="G36" s="142"/>
      <c r="H36" s="320"/>
      <c r="I36" s="216"/>
      <c r="J36" s="320"/>
      <c r="K36" s="142"/>
      <c r="L36" s="142"/>
      <c r="N36" s="142"/>
      <c r="O36" s="142"/>
      <c r="P36" s="323"/>
      <c r="Q36" s="322"/>
      <c r="R36" s="322"/>
      <c r="S36" s="322"/>
      <c r="T36" s="322"/>
      <c r="U36" s="322"/>
      <c r="V36" s="323"/>
      <c r="W36" s="142"/>
      <c r="X36" s="142"/>
      <c r="Y36" s="216"/>
      <c r="Z36" s="504" t="s">
        <v>506</v>
      </c>
    </row>
    <row r="37" spans="1:26" ht="13.5">
      <c r="A37" s="170"/>
      <c r="B37" s="268"/>
      <c r="C37" s="359" t="s">
        <v>701</v>
      </c>
      <c r="D37" s="248"/>
      <c r="E37" s="298"/>
      <c r="F37" s="268"/>
      <c r="G37" s="268"/>
      <c r="H37" s="359"/>
      <c r="I37" s="267"/>
      <c r="J37" s="359" t="s">
        <v>698</v>
      </c>
      <c r="K37" s="268"/>
      <c r="L37" s="268"/>
      <c r="M37" s="267"/>
      <c r="N37" s="268"/>
      <c r="O37" s="268"/>
      <c r="P37" s="268"/>
      <c r="Q37" s="268"/>
      <c r="R37" s="267"/>
      <c r="S37" s="268"/>
      <c r="T37" s="267"/>
      <c r="U37" s="268"/>
      <c r="V37" s="268"/>
      <c r="W37" s="268"/>
      <c r="X37" s="268"/>
      <c r="Y37" s="267"/>
      <c r="Z37" s="270"/>
    </row>
    <row r="38" ht="13.5">
      <c r="A38" s="429" t="str">
        <f>'P1表紙'!A39</f>
        <v>令和３年（1２月１日以降）</v>
      </c>
    </row>
  </sheetData>
  <sheetProtection/>
  <mergeCells count="28">
    <mergeCell ref="L25:O25"/>
    <mergeCell ref="G11:H11"/>
    <mergeCell ref="K11:M11"/>
    <mergeCell ref="B25:E25"/>
    <mergeCell ref="V25:Y25"/>
    <mergeCell ref="B12:E12"/>
    <mergeCell ref="V12:Y12"/>
    <mergeCell ref="G24:H24"/>
    <mergeCell ref="K24:M24"/>
    <mergeCell ref="B6:E6"/>
    <mergeCell ref="I3:P3"/>
    <mergeCell ref="Q6:T6"/>
    <mergeCell ref="B3:F4"/>
    <mergeCell ref="S3:W3"/>
    <mergeCell ref="Y4:Z4"/>
    <mergeCell ref="S4:U4"/>
    <mergeCell ref="G5:H5"/>
    <mergeCell ref="K5:M5"/>
    <mergeCell ref="A1:Z1"/>
    <mergeCell ref="Q25:T25"/>
    <mergeCell ref="I4:P4"/>
    <mergeCell ref="L6:O6"/>
    <mergeCell ref="Q12:T12"/>
    <mergeCell ref="L12:O12"/>
    <mergeCell ref="V6:Y6"/>
    <mergeCell ref="G6:J6"/>
    <mergeCell ref="G12:J12"/>
    <mergeCell ref="G25:J25"/>
  </mergeCells>
  <dataValidations count="1">
    <dataValidation allowBlank="1" showInputMessage="1" sqref="Z36 A6:IV6 A25:IV25 A12:IV12 A38 K5 E5:G5 I5 S4:U4 B5 K11 E11:G11 I11 N5 B11 K24 E24:G24 I24 N11 B24 N24 C35:C36"/>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12.xml><?xml version="1.0" encoding="utf-8"?>
<worksheet xmlns="http://schemas.openxmlformats.org/spreadsheetml/2006/main" xmlns:r="http://schemas.openxmlformats.org/officeDocument/2006/relationships">
  <dimension ref="A1:AA53"/>
  <sheetViews>
    <sheetView tabSelected="1" view="pageBreakPreview" zoomScaleSheetLayoutView="100" zoomScalePageLayoutView="0" workbookViewId="0" topLeftCell="A16">
      <selection activeCell="J37" sqref="J37"/>
    </sheetView>
  </sheetViews>
  <sheetFormatPr defaultColWidth="9.00390625" defaultRowHeight="13.5"/>
  <cols>
    <col min="1" max="1" width="8.125" style="143" customWidth="1"/>
    <col min="2" max="2" width="1.875" style="171" customWidth="1"/>
    <col min="3" max="3" width="10.00390625" style="233" customWidth="1"/>
    <col min="4" max="4" width="1.875" style="233" customWidth="1"/>
    <col min="5" max="5" width="6.875" style="234" customWidth="1"/>
    <col min="6" max="6" width="6.875" style="143" customWidth="1"/>
    <col min="7" max="7" width="1.875" style="143" customWidth="1"/>
    <col min="8" max="8" width="10.00390625" style="143" customWidth="1"/>
    <col min="9" max="9" width="2.125" style="143" customWidth="1"/>
    <col min="10" max="10" width="6.875" style="62" customWidth="1"/>
    <col min="11" max="11" width="6.875" style="143" customWidth="1"/>
    <col min="12" max="12" width="0.37109375" style="143" customWidth="1"/>
    <col min="13" max="13" width="10.00390625" style="143" customWidth="1"/>
    <col min="14" max="14" width="2.125" style="143" customWidth="1"/>
    <col min="15" max="15" width="6.875" style="62" customWidth="1"/>
    <col min="16" max="16" width="6.875" style="143" customWidth="1"/>
    <col min="17" max="17" width="0.37109375" style="171" customWidth="1"/>
    <col min="18" max="18" width="10.00390625" style="143" customWidth="1"/>
    <col min="19" max="19" width="2.125" style="143" customWidth="1"/>
    <col min="20" max="20" width="6.875" style="62" customWidth="1"/>
    <col min="21" max="21" width="6.875" style="143" customWidth="1"/>
    <col min="22" max="22" width="0.37109375" style="143" customWidth="1"/>
    <col min="23" max="23" width="10.00390625" style="143" customWidth="1"/>
    <col min="24" max="24" width="2.125" style="143" customWidth="1"/>
    <col min="25" max="25" width="6.875" style="62" customWidth="1"/>
    <col min="26" max="26" width="6.875" style="143" customWidth="1"/>
    <col min="27" max="16384" width="9.00390625" style="143" customWidth="1"/>
  </cols>
  <sheetData>
    <row r="1" spans="1:26" ht="17.25" customHeight="1">
      <c r="A1" s="735" t="s">
        <v>453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row>
    <row r="2" ht="4.5" customHeight="1"/>
    <row r="3" spans="1:27" ht="24.75" customHeight="1">
      <c r="A3" s="159" t="s">
        <v>0</v>
      </c>
      <c r="B3" s="696" t="s">
        <v>522</v>
      </c>
      <c r="C3" s="696"/>
      <c r="D3" s="696"/>
      <c r="E3" s="696"/>
      <c r="F3" s="696"/>
      <c r="G3" s="160"/>
      <c r="H3" s="161" t="s">
        <v>1</v>
      </c>
      <c r="I3" s="704" t="s">
        <v>521</v>
      </c>
      <c r="J3" s="704"/>
      <c r="K3" s="704"/>
      <c r="L3" s="704"/>
      <c r="M3" s="704"/>
      <c r="N3" s="704"/>
      <c r="O3" s="704"/>
      <c r="P3" s="704"/>
      <c r="Q3" s="162"/>
      <c r="R3" s="161" t="s">
        <v>211</v>
      </c>
      <c r="S3" s="736"/>
      <c r="T3" s="736"/>
      <c r="U3" s="736"/>
      <c r="V3" s="736"/>
      <c r="W3" s="737"/>
      <c r="X3" s="163" t="s">
        <v>365</v>
      </c>
      <c r="Y3" s="164"/>
      <c r="Z3" s="165"/>
      <c r="AA3" s="142"/>
    </row>
    <row r="4" spans="1:27" ht="24.75" customHeight="1">
      <c r="A4" s="170"/>
      <c r="B4" s="698"/>
      <c r="C4" s="698"/>
      <c r="D4" s="698"/>
      <c r="E4" s="698"/>
      <c r="F4" s="698"/>
      <c r="G4" s="167"/>
      <c r="H4" s="161" t="s">
        <v>2</v>
      </c>
      <c r="I4" s="704"/>
      <c r="J4" s="704"/>
      <c r="K4" s="704"/>
      <c r="L4" s="704"/>
      <c r="M4" s="704"/>
      <c r="N4" s="704"/>
      <c r="O4" s="704"/>
      <c r="P4" s="704"/>
      <c r="Q4" s="162"/>
      <c r="R4" s="161" t="s">
        <v>3</v>
      </c>
      <c r="S4" s="734">
        <f>SUM(K5,K14,K18,K31)</f>
        <v>0</v>
      </c>
      <c r="T4" s="734"/>
      <c r="U4" s="734"/>
      <c r="V4" s="168"/>
      <c r="W4" s="169" t="s">
        <v>173</v>
      </c>
      <c r="X4" s="170"/>
      <c r="Y4" s="713" t="s">
        <v>521</v>
      </c>
      <c r="Z4" s="714"/>
      <c r="AA4" s="142"/>
    </row>
    <row r="5" spans="2:26" ht="20.25" customHeight="1">
      <c r="B5" s="448" t="s">
        <v>483</v>
      </c>
      <c r="C5" s="444"/>
      <c r="D5" s="448"/>
      <c r="E5" s="8"/>
      <c r="F5" s="447" t="s">
        <v>172</v>
      </c>
      <c r="G5" s="724">
        <f>SUM(E13,J13,Y13,O13)</f>
        <v>21500</v>
      </c>
      <c r="H5" s="724">
        <f>SUM(C42,H42,M42,R42,W26)</f>
        <v>0</v>
      </c>
      <c r="I5" s="441" t="s">
        <v>173</v>
      </c>
      <c r="J5" s="442" t="s">
        <v>463</v>
      </c>
      <c r="K5" s="733">
        <f>SUM(F13,K13,Z13,P13)</f>
        <v>0</v>
      </c>
      <c r="L5" s="733"/>
      <c r="M5" s="733"/>
      <c r="N5" s="441" t="s">
        <v>173</v>
      </c>
      <c r="O5" s="449" t="s">
        <v>493</v>
      </c>
      <c r="Q5" s="143"/>
      <c r="Z5" s="172"/>
    </row>
    <row r="6" spans="1:26" ht="13.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26" ht="13.5">
      <c r="A7" s="174"/>
      <c r="B7" s="300"/>
      <c r="C7" s="175" t="s">
        <v>366</v>
      </c>
      <c r="D7" s="471" t="s">
        <v>515</v>
      </c>
      <c r="E7" s="9">
        <v>3750</v>
      </c>
      <c r="F7" s="134"/>
      <c r="G7" s="80"/>
      <c r="H7" s="105" t="s">
        <v>275</v>
      </c>
      <c r="I7" s="207" t="s">
        <v>274</v>
      </c>
      <c r="J7" s="60">
        <v>200</v>
      </c>
      <c r="K7" s="134"/>
      <c r="L7" s="80"/>
      <c r="M7" s="110" t="s">
        <v>277</v>
      </c>
      <c r="N7" s="471" t="s">
        <v>367</v>
      </c>
      <c r="O7" s="9">
        <v>850</v>
      </c>
      <c r="P7" s="134"/>
      <c r="Q7" s="80"/>
      <c r="R7" s="110"/>
      <c r="S7" s="471"/>
      <c r="T7" s="9"/>
      <c r="U7" s="126"/>
      <c r="V7" s="80"/>
      <c r="W7" s="110" t="s">
        <v>114</v>
      </c>
      <c r="X7" s="176"/>
      <c r="Y7" s="9">
        <v>700</v>
      </c>
      <c r="Z7" s="134"/>
    </row>
    <row r="8" spans="1:26" ht="13.5">
      <c r="A8" s="179"/>
      <c r="B8" s="179"/>
      <c r="C8" s="111" t="s">
        <v>368</v>
      </c>
      <c r="D8" s="478" t="s">
        <v>515</v>
      </c>
      <c r="E8" s="60">
        <v>4850</v>
      </c>
      <c r="F8" s="83"/>
      <c r="G8" s="81"/>
      <c r="H8" s="105"/>
      <c r="I8" s="207"/>
      <c r="J8" s="60"/>
      <c r="K8" s="139"/>
      <c r="L8" s="81"/>
      <c r="M8" s="105" t="s">
        <v>369</v>
      </c>
      <c r="N8" s="207" t="s">
        <v>367</v>
      </c>
      <c r="O8" s="60">
        <v>1150</v>
      </c>
      <c r="P8" s="82"/>
      <c r="Q8" s="81"/>
      <c r="R8" s="105"/>
      <c r="S8" s="207"/>
      <c r="T8" s="60"/>
      <c r="U8" s="129"/>
      <c r="V8" s="81"/>
      <c r="W8" s="105" t="s">
        <v>115</v>
      </c>
      <c r="X8" s="97"/>
      <c r="Y8" s="432">
        <v>700</v>
      </c>
      <c r="Z8" s="82"/>
    </row>
    <row r="9" spans="1:26" ht="13.5">
      <c r="A9" s="179"/>
      <c r="B9" s="179"/>
      <c r="C9" s="111" t="s">
        <v>370</v>
      </c>
      <c r="D9" s="478" t="s">
        <v>515</v>
      </c>
      <c r="E9" s="60">
        <v>2300</v>
      </c>
      <c r="F9" s="82"/>
      <c r="G9" s="81"/>
      <c r="H9" s="105"/>
      <c r="I9" s="207"/>
      <c r="J9" s="60"/>
      <c r="K9" s="139"/>
      <c r="L9" s="81"/>
      <c r="M9" s="105" t="s">
        <v>116</v>
      </c>
      <c r="N9" s="207" t="s">
        <v>367</v>
      </c>
      <c r="O9" s="60">
        <v>1050</v>
      </c>
      <c r="P9" s="82"/>
      <c r="Q9" s="81"/>
      <c r="R9" s="105"/>
      <c r="S9" s="207"/>
      <c r="T9" s="60"/>
      <c r="U9" s="129"/>
      <c r="V9" s="81"/>
      <c r="W9" s="105"/>
      <c r="X9" s="97"/>
      <c r="Y9" s="60"/>
      <c r="Z9" s="129"/>
    </row>
    <row r="10" spans="1:26" ht="13.5">
      <c r="A10" s="179"/>
      <c r="B10" s="179"/>
      <c r="C10" s="111" t="s">
        <v>267</v>
      </c>
      <c r="D10" s="478" t="s">
        <v>515</v>
      </c>
      <c r="E10" s="60">
        <v>2400</v>
      </c>
      <c r="F10" s="82"/>
      <c r="G10" s="81"/>
      <c r="H10" s="105"/>
      <c r="I10" s="207"/>
      <c r="J10" s="60"/>
      <c r="K10" s="139"/>
      <c r="L10" s="81"/>
      <c r="M10" s="105" t="s">
        <v>234</v>
      </c>
      <c r="N10" s="207" t="s">
        <v>273</v>
      </c>
      <c r="O10" s="60">
        <v>300</v>
      </c>
      <c r="P10" s="82"/>
      <c r="Q10" s="81"/>
      <c r="R10" s="105"/>
      <c r="S10" s="207"/>
      <c r="T10" s="60"/>
      <c r="U10" s="129"/>
      <c r="V10" s="81"/>
      <c r="W10" s="105"/>
      <c r="X10" s="97"/>
      <c r="Y10" s="60"/>
      <c r="Z10" s="129"/>
    </row>
    <row r="11" spans="1:26" ht="13.5">
      <c r="A11" s="179"/>
      <c r="B11" s="119" t="s">
        <v>241</v>
      </c>
      <c r="C11" s="111" t="s">
        <v>268</v>
      </c>
      <c r="D11" s="478" t="s">
        <v>515</v>
      </c>
      <c r="E11" s="181">
        <v>1350</v>
      </c>
      <c r="F11" s="82"/>
      <c r="G11" s="81"/>
      <c r="H11" s="105"/>
      <c r="I11" s="207"/>
      <c r="J11" s="60"/>
      <c r="K11" s="139"/>
      <c r="L11" s="81"/>
      <c r="M11" s="105"/>
      <c r="N11" s="484"/>
      <c r="O11" s="60"/>
      <c r="P11" s="82"/>
      <c r="Q11" s="81"/>
      <c r="R11" s="105"/>
      <c r="S11" s="207"/>
      <c r="T11" s="60"/>
      <c r="U11" s="129"/>
      <c r="V11" s="81"/>
      <c r="W11" s="105"/>
      <c r="X11" s="97"/>
      <c r="Y11" s="60"/>
      <c r="Z11" s="129"/>
    </row>
    <row r="12" spans="1:26" ht="13.5">
      <c r="A12" s="179"/>
      <c r="B12" s="119" t="s">
        <v>639</v>
      </c>
      <c r="C12" s="111" t="s">
        <v>269</v>
      </c>
      <c r="D12" s="470" t="s">
        <v>638</v>
      </c>
      <c r="E12" s="60">
        <v>1900</v>
      </c>
      <c r="F12" s="85"/>
      <c r="G12" s="81"/>
      <c r="H12" s="105"/>
      <c r="I12" s="207"/>
      <c r="J12" s="60"/>
      <c r="K12" s="139"/>
      <c r="L12" s="81"/>
      <c r="M12" s="105"/>
      <c r="N12" s="207"/>
      <c r="O12" s="60"/>
      <c r="P12" s="82"/>
      <c r="Q12" s="81"/>
      <c r="R12" s="105"/>
      <c r="S12" s="207"/>
      <c r="T12" s="60"/>
      <c r="U12" s="129"/>
      <c r="V12" s="81"/>
      <c r="W12" s="105"/>
      <c r="X12" s="97"/>
      <c r="Y12" s="60"/>
      <c r="Z12" s="129"/>
    </row>
    <row r="13" spans="1:26" ht="13.5">
      <c r="A13" s="208"/>
      <c r="B13" s="208"/>
      <c r="C13" s="117" t="s">
        <v>449</v>
      </c>
      <c r="D13" s="118"/>
      <c r="E13" s="59">
        <f>SUM(E7:E12)</f>
        <v>16550</v>
      </c>
      <c r="F13" s="341">
        <f>SUM(F7:F12)</f>
        <v>0</v>
      </c>
      <c r="G13" s="116"/>
      <c r="H13" s="120" t="s">
        <v>449</v>
      </c>
      <c r="I13" s="118"/>
      <c r="J13" s="59">
        <f>SUM(J7:J12)</f>
        <v>200</v>
      </c>
      <c r="K13" s="59">
        <f>SUM(K7:K12)</f>
        <v>0</v>
      </c>
      <c r="L13" s="116"/>
      <c r="M13" s="120" t="s">
        <v>449</v>
      </c>
      <c r="N13" s="118"/>
      <c r="O13" s="59">
        <f>SUM(O7:O12)</f>
        <v>3350</v>
      </c>
      <c r="P13" s="341">
        <f>SUM(P7:P12)</f>
        <v>0</v>
      </c>
      <c r="Q13" s="116"/>
      <c r="R13" s="120"/>
      <c r="S13" s="118"/>
      <c r="T13" s="59"/>
      <c r="U13" s="59">
        <f>SUM(U7:U12)</f>
        <v>0</v>
      </c>
      <c r="V13" s="116"/>
      <c r="W13" s="120" t="s">
        <v>449</v>
      </c>
      <c r="X13" s="118"/>
      <c r="Y13" s="59">
        <f>SUM(Y7:Y12)</f>
        <v>1400</v>
      </c>
      <c r="Z13" s="341">
        <f>SUM(Z7:Z12)</f>
        <v>0</v>
      </c>
    </row>
    <row r="14" spans="1:27" ht="20.25" customHeight="1">
      <c r="A14" s="256"/>
      <c r="B14" s="448" t="s">
        <v>484</v>
      </c>
      <c r="C14" s="444"/>
      <c r="D14" s="448"/>
      <c r="E14" s="8"/>
      <c r="F14" s="447" t="s">
        <v>172</v>
      </c>
      <c r="G14" s="724">
        <f>SUM(E17,O17,Y17)</f>
        <v>2600</v>
      </c>
      <c r="H14" s="724">
        <f>SUM(C52,H52,M52,R52,W36)</f>
        <v>0</v>
      </c>
      <c r="I14" s="441" t="s">
        <v>173</v>
      </c>
      <c r="J14" s="442" t="s">
        <v>463</v>
      </c>
      <c r="K14" s="733">
        <f>SUM(F17,P17,Z17)</f>
        <v>0</v>
      </c>
      <c r="L14" s="733"/>
      <c r="M14" s="733"/>
      <c r="N14" s="441" t="s">
        <v>173</v>
      </c>
      <c r="O14" s="449" t="s">
        <v>493</v>
      </c>
      <c r="Z14" s="172"/>
      <c r="AA14" s="142"/>
    </row>
    <row r="15" spans="1:26" ht="13.5" customHeight="1">
      <c r="A15" s="157" t="s">
        <v>5</v>
      </c>
      <c r="B15" s="710" t="s">
        <v>6</v>
      </c>
      <c r="C15" s="711"/>
      <c r="D15" s="711"/>
      <c r="E15" s="711"/>
      <c r="F15" s="158" t="s">
        <v>238</v>
      </c>
      <c r="G15" s="710" t="s">
        <v>9</v>
      </c>
      <c r="H15" s="711"/>
      <c r="I15" s="711"/>
      <c r="J15" s="711"/>
      <c r="K15" s="158" t="s">
        <v>238</v>
      </c>
      <c r="L15" s="711" t="s">
        <v>7</v>
      </c>
      <c r="M15" s="711"/>
      <c r="N15" s="711"/>
      <c r="O15" s="711"/>
      <c r="P15" s="158" t="s">
        <v>238</v>
      </c>
      <c r="Q15" s="710" t="s">
        <v>8</v>
      </c>
      <c r="R15" s="711"/>
      <c r="S15" s="711"/>
      <c r="T15" s="711"/>
      <c r="U15" s="158" t="s">
        <v>238</v>
      </c>
      <c r="V15" s="710" t="s">
        <v>10</v>
      </c>
      <c r="W15" s="711"/>
      <c r="X15" s="711"/>
      <c r="Y15" s="711"/>
      <c r="Z15" s="158" t="s">
        <v>238</v>
      </c>
    </row>
    <row r="16" spans="1:27" ht="13.5" customHeight="1">
      <c r="A16" s="257" t="s">
        <v>187</v>
      </c>
      <c r="B16" s="192"/>
      <c r="C16" s="345" t="s">
        <v>270</v>
      </c>
      <c r="D16" s="470" t="s">
        <v>508</v>
      </c>
      <c r="E16" s="67">
        <v>2600</v>
      </c>
      <c r="F16" s="134"/>
      <c r="G16" s="79"/>
      <c r="H16" s="124"/>
      <c r="I16" s="494"/>
      <c r="J16" s="67"/>
      <c r="K16" s="125"/>
      <c r="L16" s="194"/>
      <c r="M16" s="124"/>
      <c r="N16" s="494"/>
      <c r="O16" s="67"/>
      <c r="P16" s="135"/>
      <c r="Q16" s="79"/>
      <c r="R16" s="124"/>
      <c r="S16" s="207"/>
      <c r="T16" s="67"/>
      <c r="U16" s="125"/>
      <c r="V16" s="79"/>
      <c r="W16" s="367"/>
      <c r="X16" s="495"/>
      <c r="Y16" s="67"/>
      <c r="Z16" s="125"/>
      <c r="AA16" s="142"/>
    </row>
    <row r="17" spans="1:27" ht="13.5" customHeight="1">
      <c r="A17" s="208"/>
      <c r="B17" s="188"/>
      <c r="C17" s="117" t="s">
        <v>449</v>
      </c>
      <c r="D17" s="118"/>
      <c r="E17" s="59">
        <f>SUM(E16)</f>
        <v>2600</v>
      </c>
      <c r="F17" s="341">
        <f>SUM(F16)</f>
        <v>0</v>
      </c>
      <c r="G17" s="189"/>
      <c r="H17" s="120"/>
      <c r="I17" s="118"/>
      <c r="J17" s="59"/>
      <c r="K17" s="84">
        <f>SUM(K16)</f>
        <v>0</v>
      </c>
      <c r="L17" s="190"/>
      <c r="M17" s="120" t="s">
        <v>449</v>
      </c>
      <c r="N17" s="118"/>
      <c r="O17" s="59">
        <f>SUM(O16)</f>
        <v>0</v>
      </c>
      <c r="P17" s="59">
        <f>SUM(P16)</f>
        <v>0</v>
      </c>
      <c r="Q17" s="116"/>
      <c r="R17" s="120"/>
      <c r="S17" s="118"/>
      <c r="T17" s="59"/>
      <c r="U17" s="84">
        <f>SUM(U16)</f>
        <v>0</v>
      </c>
      <c r="V17" s="116"/>
      <c r="W17" s="120"/>
      <c r="X17" s="118"/>
      <c r="Y17" s="59"/>
      <c r="Z17" s="84"/>
      <c r="AA17" s="142"/>
    </row>
    <row r="18" spans="2:15" ht="20.25" customHeight="1">
      <c r="B18" s="448" t="s">
        <v>485</v>
      </c>
      <c r="C18" s="444"/>
      <c r="D18" s="448"/>
      <c r="E18" s="8"/>
      <c r="F18" s="447" t="s">
        <v>172</v>
      </c>
      <c r="G18" s="724">
        <f>SUM(E30,O30,Y30)</f>
        <v>31450</v>
      </c>
      <c r="H18" s="724">
        <f>SUM(C56,H56,M56,R56,W40)</f>
        <v>0</v>
      </c>
      <c r="I18" s="441" t="s">
        <v>173</v>
      </c>
      <c r="J18" s="442" t="s">
        <v>463</v>
      </c>
      <c r="K18" s="733">
        <f>SUM(F30,P30,Z30)</f>
        <v>0</v>
      </c>
      <c r="L18" s="733"/>
      <c r="M18" s="733"/>
      <c r="N18" s="441" t="s">
        <v>173</v>
      </c>
      <c r="O18" s="449" t="s">
        <v>493</v>
      </c>
    </row>
    <row r="19" spans="1:26" ht="13.5" customHeight="1">
      <c r="A19" s="157" t="s">
        <v>5</v>
      </c>
      <c r="B19" s="710" t="s">
        <v>6</v>
      </c>
      <c r="C19" s="711"/>
      <c r="D19" s="711"/>
      <c r="E19" s="711"/>
      <c r="F19" s="158" t="s">
        <v>238</v>
      </c>
      <c r="G19" s="710" t="s">
        <v>9</v>
      </c>
      <c r="H19" s="711"/>
      <c r="I19" s="711"/>
      <c r="J19" s="711"/>
      <c r="K19" s="158" t="s">
        <v>238</v>
      </c>
      <c r="L19" s="711" t="s">
        <v>7</v>
      </c>
      <c r="M19" s="711"/>
      <c r="N19" s="711"/>
      <c r="O19" s="711"/>
      <c r="P19" s="158" t="s">
        <v>238</v>
      </c>
      <c r="Q19" s="710" t="s">
        <v>8</v>
      </c>
      <c r="R19" s="711"/>
      <c r="S19" s="711"/>
      <c r="T19" s="711"/>
      <c r="U19" s="158" t="s">
        <v>238</v>
      </c>
      <c r="V19" s="710" t="s">
        <v>10</v>
      </c>
      <c r="W19" s="711"/>
      <c r="X19" s="711"/>
      <c r="Y19" s="711"/>
      <c r="Z19" s="158" t="s">
        <v>238</v>
      </c>
    </row>
    <row r="20" spans="1:26" s="171" customFormat="1" ht="13.5" customHeight="1">
      <c r="A20" s="368" t="s">
        <v>117</v>
      </c>
      <c r="B20" s="119" t="s">
        <v>242</v>
      </c>
      <c r="C20" s="369" t="s">
        <v>271</v>
      </c>
      <c r="D20" s="470" t="s">
        <v>508</v>
      </c>
      <c r="E20" s="9">
        <v>8000</v>
      </c>
      <c r="F20" s="134"/>
      <c r="G20" s="80"/>
      <c r="H20" s="369"/>
      <c r="I20" s="496"/>
      <c r="J20" s="146"/>
      <c r="K20" s="364"/>
      <c r="L20" s="80"/>
      <c r="M20" s="145" t="s">
        <v>118</v>
      </c>
      <c r="N20" s="478" t="s">
        <v>62</v>
      </c>
      <c r="O20" s="434">
        <v>800</v>
      </c>
      <c r="P20" s="134"/>
      <c r="Q20" s="80"/>
      <c r="R20" s="127"/>
      <c r="S20" s="470"/>
      <c r="T20" s="9"/>
      <c r="U20" s="126"/>
      <c r="V20" s="80"/>
      <c r="W20" s="105" t="s">
        <v>119</v>
      </c>
      <c r="X20" s="97"/>
      <c r="Y20" s="60">
        <v>1050</v>
      </c>
      <c r="Z20" s="134"/>
    </row>
    <row r="21" spans="1:26" s="171" customFormat="1" ht="13.5" customHeight="1">
      <c r="A21" s="347"/>
      <c r="B21" s="179"/>
      <c r="C21" s="105" t="s">
        <v>272</v>
      </c>
      <c r="D21" s="207" t="s">
        <v>425</v>
      </c>
      <c r="E21" s="60">
        <v>1850</v>
      </c>
      <c r="F21" s="82"/>
      <c r="G21" s="81"/>
      <c r="H21" s="145"/>
      <c r="I21" s="478"/>
      <c r="J21" s="63"/>
      <c r="K21" s="351"/>
      <c r="L21" s="81"/>
      <c r="M21" s="115" t="s">
        <v>372</v>
      </c>
      <c r="N21" s="207" t="s">
        <v>62</v>
      </c>
      <c r="O21" s="432">
        <v>500</v>
      </c>
      <c r="P21" s="82"/>
      <c r="Q21" s="81"/>
      <c r="R21" s="130"/>
      <c r="S21" s="207"/>
      <c r="T21" s="60"/>
      <c r="U21" s="129"/>
      <c r="V21" s="81"/>
      <c r="W21" s="105" t="s">
        <v>460</v>
      </c>
      <c r="X21" s="97"/>
      <c r="Y21" s="60">
        <v>350</v>
      </c>
      <c r="Z21" s="82"/>
    </row>
    <row r="22" spans="1:26" s="171" customFormat="1" ht="13.5" customHeight="1">
      <c r="A22" s="347"/>
      <c r="B22" s="179"/>
      <c r="C22" s="105" t="s">
        <v>371</v>
      </c>
      <c r="D22" s="478" t="s">
        <v>515</v>
      </c>
      <c r="E22" s="60">
        <v>1550</v>
      </c>
      <c r="F22" s="82"/>
      <c r="G22" s="81"/>
      <c r="H22" s="128"/>
      <c r="I22" s="207"/>
      <c r="J22" s="60"/>
      <c r="K22" s="351"/>
      <c r="L22" s="81"/>
      <c r="M22" s="131" t="s">
        <v>457</v>
      </c>
      <c r="N22" s="207" t="s">
        <v>62</v>
      </c>
      <c r="O22" s="432">
        <v>1800</v>
      </c>
      <c r="P22" s="82"/>
      <c r="Q22" s="81"/>
      <c r="R22" s="130"/>
      <c r="S22" s="207"/>
      <c r="T22" s="60"/>
      <c r="U22" s="129"/>
      <c r="V22" s="81"/>
      <c r="W22" s="105"/>
      <c r="X22" s="97"/>
      <c r="Y22" s="60"/>
      <c r="Z22" s="129"/>
    </row>
    <row r="23" spans="1:26" s="171" customFormat="1" ht="13.5" customHeight="1">
      <c r="A23" s="347"/>
      <c r="B23" s="179"/>
      <c r="C23" s="111" t="s">
        <v>670</v>
      </c>
      <c r="D23" s="478" t="s">
        <v>515</v>
      </c>
      <c r="E23" s="432">
        <v>1450</v>
      </c>
      <c r="F23" s="82"/>
      <c r="G23" s="81"/>
      <c r="H23" s="131"/>
      <c r="I23" s="207"/>
      <c r="J23" s="60"/>
      <c r="K23" s="351"/>
      <c r="L23" s="81"/>
      <c r="M23" s="105" t="s">
        <v>121</v>
      </c>
      <c r="N23" s="207" t="s">
        <v>62</v>
      </c>
      <c r="O23" s="432">
        <v>1300</v>
      </c>
      <c r="P23" s="82"/>
      <c r="Q23" s="81"/>
      <c r="R23" s="105"/>
      <c r="S23" s="207"/>
      <c r="T23" s="60"/>
      <c r="U23" s="129"/>
      <c r="V23" s="81"/>
      <c r="W23" s="105"/>
      <c r="X23" s="97"/>
      <c r="Y23" s="60"/>
      <c r="Z23" s="129"/>
    </row>
    <row r="24" spans="1:26" s="171" customFormat="1" ht="13.5" customHeight="1">
      <c r="A24" s="347"/>
      <c r="B24" s="179"/>
      <c r="C24" s="111" t="s">
        <v>373</v>
      </c>
      <c r="D24" s="478" t="s">
        <v>515</v>
      </c>
      <c r="E24" s="181">
        <v>3450</v>
      </c>
      <c r="F24" s="82"/>
      <c r="G24" s="81"/>
      <c r="H24" s="132"/>
      <c r="I24" s="207"/>
      <c r="J24" s="60"/>
      <c r="K24" s="351"/>
      <c r="L24" s="81"/>
      <c r="M24" s="130"/>
      <c r="N24" s="484"/>
      <c r="O24" s="60"/>
      <c r="P24" s="82"/>
      <c r="Q24" s="81"/>
      <c r="R24" s="105"/>
      <c r="S24" s="207"/>
      <c r="T24" s="60"/>
      <c r="U24" s="129"/>
      <c r="V24" s="81"/>
      <c r="W24" s="105"/>
      <c r="X24" s="97"/>
      <c r="Y24" s="60"/>
      <c r="Z24" s="129"/>
    </row>
    <row r="25" spans="1:26" s="171" customFormat="1" ht="13.5" customHeight="1">
      <c r="A25" s="347"/>
      <c r="B25" s="179"/>
      <c r="C25" s="111" t="s">
        <v>374</v>
      </c>
      <c r="D25" s="207" t="s">
        <v>425</v>
      </c>
      <c r="E25" s="181">
        <v>1000</v>
      </c>
      <c r="F25" s="82"/>
      <c r="G25" s="81"/>
      <c r="H25" s="105"/>
      <c r="I25" s="207"/>
      <c r="J25" s="60"/>
      <c r="K25" s="351"/>
      <c r="L25" s="81"/>
      <c r="M25" s="130"/>
      <c r="N25" s="484"/>
      <c r="O25" s="60"/>
      <c r="P25" s="82"/>
      <c r="Q25" s="81"/>
      <c r="R25" s="105"/>
      <c r="S25" s="207"/>
      <c r="T25" s="60"/>
      <c r="U25" s="129"/>
      <c r="V25" s="81"/>
      <c r="W25" s="105"/>
      <c r="X25" s="97"/>
      <c r="Y25" s="60"/>
      <c r="Z25" s="129"/>
    </row>
    <row r="26" spans="1:26" s="171" customFormat="1" ht="13.5" customHeight="1">
      <c r="A26" s="370" t="s">
        <v>122</v>
      </c>
      <c r="B26" s="179"/>
      <c r="C26" s="115" t="s">
        <v>375</v>
      </c>
      <c r="D26" s="207" t="s">
        <v>425</v>
      </c>
      <c r="E26" s="60">
        <v>1550</v>
      </c>
      <c r="F26" s="82"/>
      <c r="G26" s="81"/>
      <c r="H26" s="105"/>
      <c r="I26" s="484"/>
      <c r="J26" s="60"/>
      <c r="K26" s="351"/>
      <c r="L26" s="81"/>
      <c r="M26" s="130"/>
      <c r="N26" s="484"/>
      <c r="O26" s="60"/>
      <c r="P26" s="82"/>
      <c r="Q26" s="81"/>
      <c r="R26" s="115"/>
      <c r="S26" s="207"/>
      <c r="T26" s="60"/>
      <c r="U26" s="129"/>
      <c r="V26" s="81"/>
      <c r="W26" s="183"/>
      <c r="X26" s="184"/>
      <c r="Y26" s="60"/>
      <c r="Z26" s="129"/>
    </row>
    <row r="27" spans="1:26" s="171" customFormat="1" ht="13.5" customHeight="1">
      <c r="A27" s="347"/>
      <c r="B27" s="119" t="s">
        <v>376</v>
      </c>
      <c r="C27" s="111" t="s">
        <v>377</v>
      </c>
      <c r="D27" s="478" t="s">
        <v>515</v>
      </c>
      <c r="E27" s="60">
        <v>1350</v>
      </c>
      <c r="F27" s="82"/>
      <c r="G27" s="81"/>
      <c r="H27" s="105"/>
      <c r="I27" s="484"/>
      <c r="J27" s="60"/>
      <c r="K27" s="351"/>
      <c r="L27" s="81"/>
      <c r="M27" s="130"/>
      <c r="N27" s="484"/>
      <c r="O27" s="60"/>
      <c r="P27" s="82"/>
      <c r="Q27" s="81"/>
      <c r="R27" s="105"/>
      <c r="S27" s="207"/>
      <c r="T27" s="60"/>
      <c r="U27" s="129"/>
      <c r="V27" s="81"/>
      <c r="W27" s="105"/>
      <c r="X27" s="97"/>
      <c r="Y27" s="60"/>
      <c r="Z27" s="129"/>
    </row>
    <row r="28" spans="1:26" s="171" customFormat="1" ht="13.5" customHeight="1">
      <c r="A28" s="347"/>
      <c r="B28" s="119" t="s">
        <v>378</v>
      </c>
      <c r="C28" s="115" t="s">
        <v>379</v>
      </c>
      <c r="D28" s="478" t="s">
        <v>515</v>
      </c>
      <c r="E28" s="60">
        <v>2250</v>
      </c>
      <c r="F28" s="82"/>
      <c r="G28" s="81"/>
      <c r="H28" s="105"/>
      <c r="I28" s="484"/>
      <c r="J28" s="60"/>
      <c r="K28" s="351"/>
      <c r="L28" s="81"/>
      <c r="M28" s="130"/>
      <c r="N28" s="484"/>
      <c r="O28" s="60"/>
      <c r="P28" s="82"/>
      <c r="Q28" s="81"/>
      <c r="R28" s="115"/>
      <c r="S28" s="207"/>
      <c r="T28" s="60"/>
      <c r="U28" s="129"/>
      <c r="V28" s="81"/>
      <c r="W28" s="105"/>
      <c r="X28" s="97"/>
      <c r="Y28" s="60"/>
      <c r="Z28" s="129"/>
    </row>
    <row r="29" spans="1:26" s="171" customFormat="1" ht="13.5" customHeight="1">
      <c r="A29" s="385" t="s">
        <v>202</v>
      </c>
      <c r="B29" s="196"/>
      <c r="C29" s="193" t="s">
        <v>201</v>
      </c>
      <c r="D29" s="470" t="s">
        <v>508</v>
      </c>
      <c r="E29" s="181">
        <v>3200</v>
      </c>
      <c r="F29" s="83"/>
      <c r="G29" s="114"/>
      <c r="H29" s="113"/>
      <c r="I29" s="497"/>
      <c r="J29" s="61"/>
      <c r="K29" s="365"/>
      <c r="L29" s="114"/>
      <c r="M29" s="113"/>
      <c r="N29" s="470"/>
      <c r="O29" s="61"/>
      <c r="P29" s="83"/>
      <c r="Q29" s="114"/>
      <c r="R29" s="113"/>
      <c r="S29" s="470"/>
      <c r="T29" s="61"/>
      <c r="U29" s="198"/>
      <c r="V29" s="114"/>
      <c r="W29" s="113"/>
      <c r="X29" s="199"/>
      <c r="Y29" s="61"/>
      <c r="Z29" s="198"/>
    </row>
    <row r="30" spans="1:26" s="62" customFormat="1" ht="13.5" customHeight="1">
      <c r="A30" s="208"/>
      <c r="B30" s="188"/>
      <c r="C30" s="117" t="s">
        <v>449</v>
      </c>
      <c r="D30" s="265"/>
      <c r="E30" s="59">
        <f>SUM(E20:E29)</f>
        <v>25650</v>
      </c>
      <c r="F30" s="341">
        <f>SUM(F20:F29)</f>
        <v>0</v>
      </c>
      <c r="G30" s="189"/>
      <c r="H30" s="120"/>
      <c r="I30" s="118"/>
      <c r="J30" s="59">
        <f>SUM(J20:J29)</f>
        <v>0</v>
      </c>
      <c r="K30" s="366">
        <f>SUM(K20:K29)</f>
        <v>0</v>
      </c>
      <c r="L30" s="116"/>
      <c r="M30" s="120" t="s">
        <v>449</v>
      </c>
      <c r="N30" s="118"/>
      <c r="O30" s="59">
        <f>SUM(O20:O29)</f>
        <v>4400</v>
      </c>
      <c r="P30" s="341">
        <f>SUM(P20:P29)</f>
        <v>0</v>
      </c>
      <c r="Q30" s="116"/>
      <c r="R30" s="120"/>
      <c r="S30" s="118"/>
      <c r="T30" s="59">
        <f>SUM(T20:T29)</f>
        <v>0</v>
      </c>
      <c r="U30" s="84">
        <f>SUM(U20:U29)</f>
        <v>0</v>
      </c>
      <c r="V30" s="116"/>
      <c r="W30" s="120" t="s">
        <v>449</v>
      </c>
      <c r="X30" s="118"/>
      <c r="Y30" s="59">
        <f>SUM(Y20:Y29)</f>
        <v>1400</v>
      </c>
      <c r="Z30" s="341">
        <f>SUM(Z20:Z29)</f>
        <v>0</v>
      </c>
    </row>
    <row r="31" spans="1:26" s="216" customFormat="1" ht="20.25" customHeight="1">
      <c r="A31" s="143"/>
      <c r="B31" s="448" t="s">
        <v>486</v>
      </c>
      <c r="C31" s="444"/>
      <c r="D31" s="448"/>
      <c r="E31" s="8"/>
      <c r="F31" s="447" t="s">
        <v>172</v>
      </c>
      <c r="G31" s="724">
        <f>SUM(E38,O38,Y38)</f>
        <v>14750</v>
      </c>
      <c r="H31" s="724">
        <f>SUM(C69,H69,M69,R69,W53)</f>
        <v>0</v>
      </c>
      <c r="I31" s="441" t="s">
        <v>173</v>
      </c>
      <c r="J31" s="442" t="s">
        <v>463</v>
      </c>
      <c r="K31" s="733">
        <f>SUM(F38,P38,Z38)</f>
        <v>0</v>
      </c>
      <c r="L31" s="733"/>
      <c r="M31" s="733"/>
      <c r="N31" s="441" t="s">
        <v>173</v>
      </c>
      <c r="O31" s="449" t="s">
        <v>493</v>
      </c>
      <c r="P31" s="143"/>
      <c r="Q31" s="143"/>
      <c r="R31" s="143"/>
      <c r="S31" s="143"/>
      <c r="T31" s="62"/>
      <c r="U31" s="143"/>
      <c r="V31" s="143"/>
      <c r="W31" s="143"/>
      <c r="X31" s="143"/>
      <c r="Y31" s="62"/>
      <c r="Z31" s="143"/>
    </row>
    <row r="32" spans="1:26" ht="13.5" customHeight="1">
      <c r="A32" s="157" t="s">
        <v>5</v>
      </c>
      <c r="B32" s="710" t="s">
        <v>6</v>
      </c>
      <c r="C32" s="711"/>
      <c r="D32" s="711"/>
      <c r="E32" s="711"/>
      <c r="F32" s="158" t="s">
        <v>238</v>
      </c>
      <c r="G32" s="710" t="s">
        <v>9</v>
      </c>
      <c r="H32" s="711"/>
      <c r="I32" s="711"/>
      <c r="J32" s="711"/>
      <c r="K32" s="158" t="s">
        <v>238</v>
      </c>
      <c r="L32" s="711" t="s">
        <v>7</v>
      </c>
      <c r="M32" s="711"/>
      <c r="N32" s="711"/>
      <c r="O32" s="711"/>
      <c r="P32" s="158" t="s">
        <v>238</v>
      </c>
      <c r="Q32" s="710" t="s">
        <v>8</v>
      </c>
      <c r="R32" s="711"/>
      <c r="S32" s="711"/>
      <c r="T32" s="711"/>
      <c r="U32" s="158" t="s">
        <v>238</v>
      </c>
      <c r="V32" s="710" t="s">
        <v>10</v>
      </c>
      <c r="W32" s="711"/>
      <c r="X32" s="711"/>
      <c r="Y32" s="711"/>
      <c r="Z32" s="158" t="s">
        <v>238</v>
      </c>
    </row>
    <row r="33" spans="1:26" s="371" customFormat="1" ht="12" customHeight="1">
      <c r="A33" s="174"/>
      <c r="B33" s="174"/>
      <c r="C33" s="175" t="s">
        <v>380</v>
      </c>
      <c r="D33" s="478" t="s">
        <v>515</v>
      </c>
      <c r="E33" s="9">
        <v>5800</v>
      </c>
      <c r="F33" s="134"/>
      <c r="G33" s="80"/>
      <c r="H33" s="110"/>
      <c r="I33" s="471"/>
      <c r="J33" s="9"/>
      <c r="K33" s="126"/>
      <c r="L33" s="177"/>
      <c r="M33" s="110" t="s">
        <v>231</v>
      </c>
      <c r="N33" s="471" t="s">
        <v>381</v>
      </c>
      <c r="O33" s="9">
        <v>1300</v>
      </c>
      <c r="P33" s="134"/>
      <c r="Q33" s="80"/>
      <c r="R33" s="110"/>
      <c r="S33" s="207"/>
      <c r="T33" s="9"/>
      <c r="U33" s="126"/>
      <c r="V33" s="80"/>
      <c r="W33" s="110" t="s">
        <v>123</v>
      </c>
      <c r="X33" s="176"/>
      <c r="Y33" s="431">
        <v>750</v>
      </c>
      <c r="Z33" s="134"/>
    </row>
    <row r="34" spans="1:26" s="371" customFormat="1" ht="12" customHeight="1">
      <c r="A34" s="179"/>
      <c r="B34" s="179"/>
      <c r="C34" s="111" t="s">
        <v>382</v>
      </c>
      <c r="D34" s="478" t="s">
        <v>515</v>
      </c>
      <c r="E34" s="60">
        <v>1400</v>
      </c>
      <c r="F34" s="82"/>
      <c r="G34" s="81"/>
      <c r="H34" s="105"/>
      <c r="I34" s="207"/>
      <c r="J34" s="60"/>
      <c r="K34" s="129"/>
      <c r="L34" s="104"/>
      <c r="M34" s="105" t="s">
        <v>383</v>
      </c>
      <c r="N34" s="207" t="s">
        <v>62</v>
      </c>
      <c r="O34" s="60">
        <v>200</v>
      </c>
      <c r="P34" s="82"/>
      <c r="Q34" s="81"/>
      <c r="R34" s="105"/>
      <c r="S34" s="207"/>
      <c r="T34" s="60"/>
      <c r="U34" s="129"/>
      <c r="V34" s="81"/>
      <c r="W34" s="105"/>
      <c r="X34" s="97"/>
      <c r="Y34" s="60"/>
      <c r="Z34" s="129"/>
    </row>
    <row r="35" spans="1:26" s="371" customFormat="1" ht="12" customHeight="1">
      <c r="A35" s="179"/>
      <c r="B35" s="179"/>
      <c r="C35" s="111" t="s">
        <v>206</v>
      </c>
      <c r="D35" s="478" t="s">
        <v>515</v>
      </c>
      <c r="E35" s="60">
        <v>1350</v>
      </c>
      <c r="F35" s="82"/>
      <c r="G35" s="81"/>
      <c r="H35" s="105"/>
      <c r="I35" s="207"/>
      <c r="J35" s="60"/>
      <c r="K35" s="129"/>
      <c r="L35" s="104"/>
      <c r="M35" s="105" t="s">
        <v>235</v>
      </c>
      <c r="N35" s="207" t="s">
        <v>385</v>
      </c>
      <c r="O35" s="60">
        <v>400</v>
      </c>
      <c r="P35" s="82"/>
      <c r="Q35" s="81"/>
      <c r="R35" s="105"/>
      <c r="S35" s="207"/>
      <c r="T35" s="60"/>
      <c r="U35" s="129"/>
      <c r="V35" s="81"/>
      <c r="W35" s="105"/>
      <c r="X35" s="97"/>
      <c r="Y35" s="60"/>
      <c r="Z35" s="129"/>
    </row>
    <row r="36" spans="1:26" s="371" customFormat="1" ht="12" customHeight="1">
      <c r="A36" s="179"/>
      <c r="B36" s="179"/>
      <c r="C36" s="111" t="s">
        <v>124</v>
      </c>
      <c r="D36" s="463" t="s">
        <v>516</v>
      </c>
      <c r="E36" s="60">
        <v>1300</v>
      </c>
      <c r="F36" s="82"/>
      <c r="G36" s="81"/>
      <c r="H36" s="105"/>
      <c r="I36" s="207"/>
      <c r="J36" s="60"/>
      <c r="K36" s="129"/>
      <c r="L36" s="104"/>
      <c r="M36" s="105" t="s">
        <v>236</v>
      </c>
      <c r="N36" s="207" t="s">
        <v>387</v>
      </c>
      <c r="O36" s="60">
        <v>350</v>
      </c>
      <c r="P36" s="82"/>
      <c r="Q36" s="81"/>
      <c r="R36" s="105"/>
      <c r="S36" s="207"/>
      <c r="T36" s="60"/>
      <c r="U36" s="129"/>
      <c r="V36" s="81"/>
      <c r="W36" s="105"/>
      <c r="X36" s="97"/>
      <c r="Y36" s="60"/>
      <c r="Z36" s="129"/>
    </row>
    <row r="37" spans="1:26" ht="13.5">
      <c r="A37" s="179"/>
      <c r="B37" s="179"/>
      <c r="C37" s="111" t="s">
        <v>386</v>
      </c>
      <c r="D37" s="207" t="s">
        <v>425</v>
      </c>
      <c r="E37" s="432">
        <v>1900</v>
      </c>
      <c r="F37" s="82"/>
      <c r="G37" s="81"/>
      <c r="H37" s="105"/>
      <c r="I37" s="207"/>
      <c r="J37" s="60"/>
      <c r="K37" s="129"/>
      <c r="L37" s="104"/>
      <c r="M37" s="105"/>
      <c r="N37" s="207"/>
      <c r="O37" s="60"/>
      <c r="P37" s="82"/>
      <c r="Q37" s="81"/>
      <c r="R37" s="113"/>
      <c r="S37" s="207"/>
      <c r="T37" s="60"/>
      <c r="U37" s="129"/>
      <c r="V37" s="81"/>
      <c r="W37" s="105"/>
      <c r="X37" s="97"/>
      <c r="Y37" s="60"/>
      <c r="Z37" s="129"/>
    </row>
    <row r="38" spans="1:26" ht="13.5">
      <c r="A38" s="208"/>
      <c r="B38" s="208"/>
      <c r="C38" s="117" t="s">
        <v>449</v>
      </c>
      <c r="D38" s="118"/>
      <c r="E38" s="59">
        <f>SUM(E33:E37)</f>
        <v>11750</v>
      </c>
      <c r="F38" s="84">
        <f>SUM(F33:F37)</f>
        <v>0</v>
      </c>
      <c r="G38" s="116"/>
      <c r="H38" s="120"/>
      <c r="I38" s="118"/>
      <c r="J38" s="59"/>
      <c r="K38" s="84">
        <f>SUM(K33:K37)</f>
        <v>0</v>
      </c>
      <c r="L38" s="190"/>
      <c r="M38" s="120" t="s">
        <v>449</v>
      </c>
      <c r="N38" s="118"/>
      <c r="O38" s="59">
        <f>SUM(O33:O36)</f>
        <v>2250</v>
      </c>
      <c r="P38" s="84">
        <f>SUM(P33:P37)</f>
        <v>0</v>
      </c>
      <c r="Q38" s="116"/>
      <c r="R38" s="120"/>
      <c r="S38" s="118"/>
      <c r="T38" s="59">
        <f>SUM(T33:T37)</f>
        <v>0</v>
      </c>
      <c r="U38" s="84">
        <f>SUM(U33:U37)</f>
        <v>0</v>
      </c>
      <c r="V38" s="116"/>
      <c r="W38" s="120" t="s">
        <v>449</v>
      </c>
      <c r="X38" s="118"/>
      <c r="Y38" s="59">
        <f>SUM(Y33:Y37)</f>
        <v>750</v>
      </c>
      <c r="Z38" s="84">
        <f>SUM(Z33)</f>
        <v>0</v>
      </c>
    </row>
    <row r="39" spans="2:25" ht="8.25" customHeight="1">
      <c r="B39" s="143"/>
      <c r="C39" s="143"/>
      <c r="D39" s="143"/>
      <c r="E39" s="143"/>
      <c r="J39" s="143"/>
      <c r="O39" s="143"/>
      <c r="Q39" s="143"/>
      <c r="R39" s="372"/>
      <c r="T39" s="143"/>
      <c r="Y39" s="143"/>
    </row>
    <row r="40" spans="1:26" ht="13.5">
      <c r="A40" s="217" t="s">
        <v>388</v>
      </c>
      <c r="B40" s="291"/>
      <c r="C40" s="376" t="s">
        <v>727</v>
      </c>
      <c r="D40" s="377"/>
      <c r="E40" s="377"/>
      <c r="F40" s="376" t="s">
        <v>728</v>
      </c>
      <c r="G40" s="377"/>
      <c r="H40" s="377"/>
      <c r="I40" s="377"/>
      <c r="J40" s="376" t="s">
        <v>729</v>
      </c>
      <c r="K40" s="373"/>
      <c r="L40" s="373"/>
      <c r="M40" s="373"/>
      <c r="N40" s="376" t="s">
        <v>640</v>
      </c>
      <c r="O40" s="377"/>
      <c r="P40" s="377"/>
      <c r="Q40" s="291"/>
      <c r="R40" s="171"/>
      <c r="S40" s="376" t="s">
        <v>459</v>
      </c>
      <c r="T40" s="373"/>
      <c r="U40" s="373"/>
      <c r="V40" s="373"/>
      <c r="W40" s="373"/>
      <c r="X40" s="373"/>
      <c r="Y40" s="373"/>
      <c r="Z40" s="165"/>
    </row>
    <row r="41" spans="1:26" ht="13.5">
      <c r="A41" s="374"/>
      <c r="B41" s="375"/>
      <c r="C41" s="378" t="s">
        <v>458</v>
      </c>
      <c r="D41" s="379"/>
      <c r="E41" s="379"/>
      <c r="F41" s="268"/>
      <c r="G41" s="379"/>
      <c r="H41" s="379"/>
      <c r="I41" s="379"/>
      <c r="J41" s="379" t="s">
        <v>730</v>
      </c>
      <c r="K41" s="269"/>
      <c r="L41" s="269"/>
      <c r="M41" s="269"/>
      <c r="N41" s="379"/>
      <c r="O41" s="379"/>
      <c r="P41" s="379"/>
      <c r="Q41" s="375"/>
      <c r="R41" s="379"/>
      <c r="S41" s="379" t="s">
        <v>731</v>
      </c>
      <c r="T41" s="379"/>
      <c r="U41" s="269"/>
      <c r="V41" s="269"/>
      <c r="W41" s="269"/>
      <c r="X41" s="269"/>
      <c r="Y41" s="269"/>
      <c r="Z41" s="270"/>
    </row>
    <row r="42" spans="1:25" ht="13.5">
      <c r="A42" s="428" t="str">
        <f>'P1表紙'!A39</f>
        <v>令和３年（1２月１日以降）</v>
      </c>
      <c r="B42" s="143"/>
      <c r="C42" s="143"/>
      <c r="D42" s="143"/>
      <c r="E42" s="143"/>
      <c r="G42" s="503" t="s">
        <v>506</v>
      </c>
      <c r="O42" s="143"/>
      <c r="Q42" s="143"/>
      <c r="Y42" s="143"/>
    </row>
    <row r="43" spans="2:25" ht="13.5">
      <c r="B43" s="143"/>
      <c r="C43" s="143"/>
      <c r="D43" s="143"/>
      <c r="E43" s="143"/>
      <c r="J43" s="143"/>
      <c r="O43" s="143"/>
      <c r="Q43" s="143"/>
      <c r="T43" s="143"/>
      <c r="Y43" s="143"/>
    </row>
    <row r="44" spans="2:25" ht="13.5">
      <c r="B44" s="143"/>
      <c r="C44" s="143"/>
      <c r="D44" s="143"/>
      <c r="E44" s="143"/>
      <c r="J44" s="143"/>
      <c r="O44" s="143"/>
      <c r="Q44" s="143"/>
      <c r="T44" s="143"/>
      <c r="Y44" s="143"/>
    </row>
    <row r="45" spans="2:25" ht="13.5">
      <c r="B45" s="143"/>
      <c r="C45" s="143"/>
      <c r="D45" s="143"/>
      <c r="E45" s="143"/>
      <c r="J45" s="143"/>
      <c r="O45" s="143"/>
      <c r="Q45" s="143"/>
      <c r="T45" s="143"/>
      <c r="Y45" s="143"/>
    </row>
    <row r="46" spans="2:25" ht="13.5">
      <c r="B46" s="143"/>
      <c r="C46" s="143"/>
      <c r="D46" s="143"/>
      <c r="E46" s="143"/>
      <c r="J46" s="143"/>
      <c r="O46" s="143"/>
      <c r="Q46" s="143"/>
      <c r="T46" s="143"/>
      <c r="Y46" s="143"/>
    </row>
    <row r="47" spans="2:25" ht="13.5">
      <c r="B47" s="143"/>
      <c r="C47" s="143"/>
      <c r="D47" s="143"/>
      <c r="E47" s="143"/>
      <c r="J47" s="143"/>
      <c r="O47" s="143"/>
      <c r="Q47" s="143"/>
      <c r="T47" s="143"/>
      <c r="Y47" s="143"/>
    </row>
    <row r="48" spans="2:25" ht="13.5">
      <c r="B48" s="143"/>
      <c r="C48" s="143"/>
      <c r="D48" s="143"/>
      <c r="E48" s="143"/>
      <c r="J48" s="143"/>
      <c r="O48" s="143"/>
      <c r="Q48" s="143"/>
      <c r="T48" s="143"/>
      <c r="Y48" s="143"/>
    </row>
    <row r="49" spans="2:25" ht="13.5">
      <c r="B49" s="143"/>
      <c r="C49" s="143"/>
      <c r="D49" s="143"/>
      <c r="E49" s="143"/>
      <c r="J49" s="143"/>
      <c r="O49" s="143"/>
      <c r="Q49" s="143"/>
      <c r="T49" s="143"/>
      <c r="Y49" s="143"/>
    </row>
    <row r="50" spans="2:25" ht="13.5">
      <c r="B50" s="143"/>
      <c r="C50" s="143"/>
      <c r="D50" s="143"/>
      <c r="E50" s="143"/>
      <c r="J50" s="143"/>
      <c r="O50" s="143"/>
      <c r="Q50" s="143"/>
      <c r="T50" s="143"/>
      <c r="Y50" s="143"/>
    </row>
    <row r="51" spans="2:25" ht="13.5">
      <c r="B51" s="143"/>
      <c r="C51" s="143"/>
      <c r="D51" s="143"/>
      <c r="E51" s="143"/>
      <c r="J51" s="143"/>
      <c r="O51" s="143"/>
      <c r="Q51" s="143"/>
      <c r="T51" s="143"/>
      <c r="Y51" s="143"/>
    </row>
    <row r="52" spans="2:25" ht="13.5">
      <c r="B52" s="143"/>
      <c r="C52" s="143"/>
      <c r="D52" s="143"/>
      <c r="E52" s="143"/>
      <c r="J52" s="143"/>
      <c r="O52" s="143"/>
      <c r="Q52" s="143"/>
      <c r="T52" s="143"/>
      <c r="Y52" s="143"/>
    </row>
    <row r="53" spans="2:25" ht="13.5">
      <c r="B53" s="143"/>
      <c r="C53" s="143"/>
      <c r="D53" s="143"/>
      <c r="E53" s="143"/>
      <c r="J53" s="143"/>
      <c r="O53" s="143"/>
      <c r="Q53" s="143"/>
      <c r="T53" s="143"/>
      <c r="Y53" s="143"/>
    </row>
  </sheetData>
  <sheetProtection/>
  <mergeCells count="35">
    <mergeCell ref="G32:J32"/>
    <mergeCell ref="Q6:T6"/>
    <mergeCell ref="Q15:T15"/>
    <mergeCell ref="G6:J6"/>
    <mergeCell ref="G15:J15"/>
    <mergeCell ref="G19:J19"/>
    <mergeCell ref="G18:H18"/>
    <mergeCell ref="K18:M18"/>
    <mergeCell ref="G31:H31"/>
    <mergeCell ref="K31:M31"/>
    <mergeCell ref="B15:E15"/>
    <mergeCell ref="L15:O15"/>
    <mergeCell ref="B6:E6"/>
    <mergeCell ref="L6:O6"/>
    <mergeCell ref="G5:H5"/>
    <mergeCell ref="G14:H14"/>
    <mergeCell ref="K14:M14"/>
    <mergeCell ref="V19:Y19"/>
    <mergeCell ref="Q19:T19"/>
    <mergeCell ref="I3:P3"/>
    <mergeCell ref="I4:P4"/>
    <mergeCell ref="V15:Y15"/>
    <mergeCell ref="V6:Y6"/>
    <mergeCell ref="Y4:Z4"/>
    <mergeCell ref="K5:M5"/>
    <mergeCell ref="A1:Z1"/>
    <mergeCell ref="V32:Y32"/>
    <mergeCell ref="B32:E32"/>
    <mergeCell ref="L32:O32"/>
    <mergeCell ref="B3:F4"/>
    <mergeCell ref="Q32:T32"/>
    <mergeCell ref="B19:E19"/>
    <mergeCell ref="L19:O19"/>
    <mergeCell ref="S4:U4"/>
    <mergeCell ref="S3:W3"/>
  </mergeCells>
  <dataValidations count="1">
    <dataValidation allowBlank="1" showInputMessage="1" sqref="A42 A6:IV6 A15:IV15 A19:IV19 A32:IV32 K5 E5:G5 I5 S4:U4 B5 K14 E14:G14 I14 N5 B31 K18 E18:G18 I18 N14 B18 K31 E31:G31 I31 N18 B14 N31 G42"/>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13.xml><?xml version="1.0" encoding="utf-8"?>
<worksheet xmlns="http://schemas.openxmlformats.org/spreadsheetml/2006/main" xmlns:r="http://schemas.openxmlformats.org/officeDocument/2006/relationships">
  <dimension ref="A1:AA48"/>
  <sheetViews>
    <sheetView view="pageBreakPreview" zoomScale="115" zoomScaleSheetLayoutView="115" workbookViewId="0" topLeftCell="A1">
      <selection activeCell="H14" sqref="H14"/>
    </sheetView>
  </sheetViews>
  <sheetFormatPr defaultColWidth="9.00390625" defaultRowHeight="13.5"/>
  <cols>
    <col min="1" max="1" width="8.125" style="143" customWidth="1"/>
    <col min="2" max="2" width="1.875" style="143" customWidth="1"/>
    <col min="3" max="3" width="10.00390625" style="233" customWidth="1"/>
    <col min="4" max="4" width="1.875" style="233" customWidth="1"/>
    <col min="5" max="5" width="6.875" style="234" customWidth="1"/>
    <col min="6" max="6" width="6.875" style="143" customWidth="1"/>
    <col min="7" max="7" width="1.875" style="143" customWidth="1"/>
    <col min="8" max="8" width="10.00390625" style="143" customWidth="1"/>
    <col min="9" max="9" width="2.125" style="143" customWidth="1"/>
    <col min="10" max="10" width="6.875" style="62" customWidth="1"/>
    <col min="11" max="11" width="6.875" style="143" customWidth="1"/>
    <col min="12" max="12" width="0.37109375" style="143" customWidth="1"/>
    <col min="13" max="13" width="10.00390625" style="143" customWidth="1"/>
    <col min="14" max="14" width="2.125" style="143" customWidth="1"/>
    <col min="15" max="15" width="6.875" style="62" customWidth="1"/>
    <col min="16" max="16" width="6.875" style="143" customWidth="1"/>
    <col min="17" max="17" width="0.37109375" style="143" customWidth="1"/>
    <col min="18" max="18" width="10.00390625" style="143" customWidth="1"/>
    <col min="19" max="19" width="2.125" style="143" customWidth="1"/>
    <col min="20" max="20" width="6.875" style="62" customWidth="1"/>
    <col min="21" max="21" width="6.875" style="143" customWidth="1"/>
    <col min="22" max="22" width="0.37109375" style="143" customWidth="1"/>
    <col min="23" max="23" width="10.00390625" style="143" customWidth="1"/>
    <col min="24" max="24" width="2.125" style="143" customWidth="1"/>
    <col min="25" max="25" width="6.875" style="62" customWidth="1"/>
    <col min="26" max="26" width="6.875" style="143" customWidth="1"/>
    <col min="27" max="16384" width="9.00390625" style="143" customWidth="1"/>
  </cols>
  <sheetData>
    <row r="1" spans="1:26" ht="17.25" customHeight="1">
      <c r="A1" s="735" t="s">
        <v>453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row>
    <row r="2" ht="4.5" customHeight="1"/>
    <row r="3" spans="1:27" ht="24" customHeight="1">
      <c r="A3" s="159" t="s">
        <v>0</v>
      </c>
      <c r="B3" s="696" t="s">
        <v>212</v>
      </c>
      <c r="C3" s="696"/>
      <c r="D3" s="696"/>
      <c r="E3" s="696"/>
      <c r="F3" s="696"/>
      <c r="G3" s="160"/>
      <c r="H3" s="161" t="s">
        <v>1</v>
      </c>
      <c r="I3" s="704"/>
      <c r="J3" s="704"/>
      <c r="K3" s="704"/>
      <c r="L3" s="704"/>
      <c r="M3" s="704"/>
      <c r="N3" s="704"/>
      <c r="O3" s="704"/>
      <c r="P3" s="704"/>
      <c r="Q3" s="299"/>
      <c r="R3" s="161" t="s">
        <v>211</v>
      </c>
      <c r="S3" s="736"/>
      <c r="T3" s="736"/>
      <c r="U3" s="736"/>
      <c r="V3" s="736"/>
      <c r="W3" s="737"/>
      <c r="X3" s="163" t="s">
        <v>282</v>
      </c>
      <c r="Y3" s="164"/>
      <c r="Z3" s="165"/>
      <c r="AA3" s="142"/>
    </row>
    <row r="4" spans="1:27" ht="24" customHeight="1">
      <c r="A4" s="170"/>
      <c r="B4" s="698"/>
      <c r="C4" s="698"/>
      <c r="D4" s="698"/>
      <c r="E4" s="698"/>
      <c r="F4" s="698"/>
      <c r="G4" s="167"/>
      <c r="H4" s="161" t="s">
        <v>2</v>
      </c>
      <c r="I4" s="704"/>
      <c r="J4" s="704"/>
      <c r="K4" s="704"/>
      <c r="L4" s="704"/>
      <c r="M4" s="704"/>
      <c r="N4" s="704"/>
      <c r="O4" s="704"/>
      <c r="P4" s="704"/>
      <c r="Q4" s="299"/>
      <c r="R4" s="161" t="s">
        <v>3</v>
      </c>
      <c r="S4" s="734">
        <f>SUM(K5,K12,K23)</f>
        <v>0</v>
      </c>
      <c r="T4" s="734"/>
      <c r="U4" s="734"/>
      <c r="V4" s="168"/>
      <c r="W4" s="169" t="s">
        <v>173</v>
      </c>
      <c r="X4" s="170"/>
      <c r="Y4" s="713"/>
      <c r="Z4" s="714"/>
      <c r="AA4" s="142"/>
    </row>
    <row r="5" spans="2:26" ht="20.25" customHeight="1">
      <c r="B5" s="448" t="s">
        <v>487</v>
      </c>
      <c r="C5" s="444"/>
      <c r="D5" s="448"/>
      <c r="E5" s="8"/>
      <c r="F5" s="447" t="s">
        <v>172</v>
      </c>
      <c r="G5" s="724">
        <f>SUM(E11,O11,Y11,T11)</f>
        <v>9050</v>
      </c>
      <c r="H5" s="724">
        <f>SUM(C41,H41,M41,R41,W25)</f>
        <v>0</v>
      </c>
      <c r="I5" s="441" t="s">
        <v>173</v>
      </c>
      <c r="J5" s="442" t="s">
        <v>463</v>
      </c>
      <c r="K5" s="733">
        <f>SUM(F11,P11,Z11,U11)</f>
        <v>0</v>
      </c>
      <c r="L5" s="733"/>
      <c r="M5" s="733"/>
      <c r="N5" s="441" t="s">
        <v>173</v>
      </c>
      <c r="O5" s="449" t="s">
        <v>493</v>
      </c>
      <c r="Z5" s="426"/>
    </row>
    <row r="6" spans="1:26" ht="13.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26" ht="13.5">
      <c r="A7" s="368"/>
      <c r="B7" s="174"/>
      <c r="C7" s="175" t="s">
        <v>125</v>
      </c>
      <c r="D7" s="470" t="s">
        <v>694</v>
      </c>
      <c r="E7" s="9">
        <v>3700</v>
      </c>
      <c r="F7" s="134"/>
      <c r="G7" s="80"/>
      <c r="H7" s="110"/>
      <c r="I7" s="471"/>
      <c r="J7" s="9"/>
      <c r="K7" s="126"/>
      <c r="L7" s="177"/>
      <c r="M7" s="110"/>
      <c r="N7" s="471"/>
      <c r="O7" s="9"/>
      <c r="P7" s="134"/>
      <c r="Q7" s="80"/>
      <c r="R7" s="110" t="s">
        <v>125</v>
      </c>
      <c r="S7" s="498"/>
      <c r="T7" s="9">
        <v>200</v>
      </c>
      <c r="U7" s="134"/>
      <c r="V7" s="80"/>
      <c r="W7" s="110" t="s">
        <v>125</v>
      </c>
      <c r="X7" s="176"/>
      <c r="Y7" s="9">
        <v>350</v>
      </c>
      <c r="Z7" s="134"/>
    </row>
    <row r="8" spans="1:26" ht="13.5" customHeight="1">
      <c r="A8" s="179"/>
      <c r="B8" s="179"/>
      <c r="C8" s="111" t="s">
        <v>390</v>
      </c>
      <c r="D8" s="470" t="s">
        <v>508</v>
      </c>
      <c r="E8" s="60">
        <v>2700</v>
      </c>
      <c r="F8" s="82"/>
      <c r="G8" s="81"/>
      <c r="H8" s="105"/>
      <c r="I8" s="473"/>
      <c r="J8" s="60"/>
      <c r="K8" s="129"/>
      <c r="L8" s="104"/>
      <c r="M8" s="105"/>
      <c r="N8" s="470"/>
      <c r="O8" s="60"/>
      <c r="P8" s="129"/>
      <c r="Q8" s="81"/>
      <c r="R8" s="122" t="s">
        <v>219</v>
      </c>
      <c r="S8" s="38"/>
      <c r="T8" s="66">
        <v>150</v>
      </c>
      <c r="U8" s="82"/>
      <c r="V8" s="81"/>
      <c r="W8" s="105" t="s">
        <v>126</v>
      </c>
      <c r="X8" s="97"/>
      <c r="Y8" s="60">
        <v>150</v>
      </c>
      <c r="Z8" s="82"/>
    </row>
    <row r="9" spans="1:26" ht="13.5" customHeight="1">
      <c r="A9" s="179"/>
      <c r="B9" s="179"/>
      <c r="C9" s="111" t="s">
        <v>391</v>
      </c>
      <c r="D9" s="470" t="s">
        <v>428</v>
      </c>
      <c r="E9" s="60">
        <v>850</v>
      </c>
      <c r="F9" s="82"/>
      <c r="G9" s="81"/>
      <c r="H9" s="105"/>
      <c r="I9" s="473"/>
      <c r="J9" s="60"/>
      <c r="K9" s="129"/>
      <c r="L9" s="104"/>
      <c r="M9" s="105"/>
      <c r="N9" s="470"/>
      <c r="O9" s="60"/>
      <c r="P9" s="129"/>
      <c r="Q9" s="81"/>
      <c r="R9" s="105"/>
      <c r="S9" s="470"/>
      <c r="T9" s="60"/>
      <c r="U9" s="129"/>
      <c r="V9" s="81"/>
      <c r="W9" s="105"/>
      <c r="X9" s="97"/>
      <c r="Y9" s="60"/>
      <c r="Z9" s="129"/>
    </row>
    <row r="10" spans="1:26" ht="13.5" customHeight="1">
      <c r="A10" s="179"/>
      <c r="B10" s="179"/>
      <c r="C10" s="111" t="s">
        <v>392</v>
      </c>
      <c r="D10" s="470" t="s">
        <v>508</v>
      </c>
      <c r="E10" s="432">
        <v>950</v>
      </c>
      <c r="F10" s="82"/>
      <c r="G10" s="81"/>
      <c r="H10" s="105"/>
      <c r="I10" s="470"/>
      <c r="J10" s="60"/>
      <c r="K10" s="129"/>
      <c r="L10" s="104"/>
      <c r="M10" s="105"/>
      <c r="N10" s="470"/>
      <c r="O10" s="60"/>
      <c r="P10" s="129"/>
      <c r="Q10" s="81"/>
      <c r="R10" s="105"/>
      <c r="S10" s="470"/>
      <c r="T10" s="60"/>
      <c r="U10" s="129"/>
      <c r="V10" s="81"/>
      <c r="W10" s="105"/>
      <c r="X10" s="97"/>
      <c r="Y10" s="60"/>
      <c r="Z10" s="129"/>
    </row>
    <row r="11" spans="1:26" ht="13.5">
      <c r="A11" s="208"/>
      <c r="B11" s="208"/>
      <c r="C11" s="117" t="s">
        <v>449</v>
      </c>
      <c r="D11" s="118"/>
      <c r="E11" s="59">
        <f>SUM(E7:E10)</f>
        <v>8200</v>
      </c>
      <c r="F11" s="84">
        <f>SUM(F7:F10)</f>
        <v>0</v>
      </c>
      <c r="G11" s="116"/>
      <c r="H11" s="120"/>
      <c r="I11" s="118"/>
      <c r="J11" s="59"/>
      <c r="K11" s="84">
        <f>SUM(K7:K10)</f>
        <v>0</v>
      </c>
      <c r="L11" s="190"/>
      <c r="M11" s="120" t="s">
        <v>449</v>
      </c>
      <c r="N11" s="118"/>
      <c r="O11" s="59">
        <f>SUM(O7:O10)</f>
        <v>0</v>
      </c>
      <c r="P11" s="84">
        <f>SUM(P7:P10)</f>
        <v>0</v>
      </c>
      <c r="Q11" s="116"/>
      <c r="R11" s="120" t="s">
        <v>449</v>
      </c>
      <c r="S11" s="118"/>
      <c r="T11" s="59">
        <f>SUM(T7:T10)</f>
        <v>350</v>
      </c>
      <c r="U11" s="84">
        <f>SUM(U7:U10)</f>
        <v>0</v>
      </c>
      <c r="V11" s="116"/>
      <c r="W11" s="120" t="s">
        <v>449</v>
      </c>
      <c r="X11" s="118"/>
      <c r="Y11" s="59">
        <f>SUM(Y7:Y10)</f>
        <v>500</v>
      </c>
      <c r="Z11" s="84">
        <f>SUM(Z7:Z10)</f>
        <v>0</v>
      </c>
    </row>
    <row r="12" spans="1:25" ht="20.25" customHeight="1">
      <c r="A12" s="256"/>
      <c r="B12" s="448" t="s">
        <v>488</v>
      </c>
      <c r="C12" s="444"/>
      <c r="D12" s="448"/>
      <c r="E12" s="8"/>
      <c r="F12" s="447" t="s">
        <v>172</v>
      </c>
      <c r="G12" s="724">
        <f>SUM(E22,J22,Y22,O22)</f>
        <v>13600</v>
      </c>
      <c r="H12" s="724">
        <f>SUM(C49,H49,M49,R49,W33)</f>
        <v>0</v>
      </c>
      <c r="I12" s="441" t="s">
        <v>173</v>
      </c>
      <c r="J12" s="442" t="s">
        <v>463</v>
      </c>
      <c r="K12" s="733">
        <f>SUM(F22,K22,Z22,P22)</f>
        <v>0</v>
      </c>
      <c r="L12" s="733"/>
      <c r="M12" s="733"/>
      <c r="N12" s="441" t="s">
        <v>173</v>
      </c>
      <c r="O12" s="449" t="s">
        <v>493</v>
      </c>
      <c r="Y12" s="143"/>
    </row>
    <row r="13" spans="1:26" ht="13.5" customHeight="1">
      <c r="A13" s="157" t="s">
        <v>5</v>
      </c>
      <c r="B13" s="710" t="s">
        <v>6</v>
      </c>
      <c r="C13" s="711"/>
      <c r="D13" s="711"/>
      <c r="E13" s="711"/>
      <c r="F13" s="158" t="s">
        <v>238</v>
      </c>
      <c r="G13" s="710" t="s">
        <v>9</v>
      </c>
      <c r="H13" s="711"/>
      <c r="I13" s="711"/>
      <c r="J13" s="711"/>
      <c r="K13" s="158" t="s">
        <v>238</v>
      </c>
      <c r="L13" s="711" t="s">
        <v>7</v>
      </c>
      <c r="M13" s="711"/>
      <c r="N13" s="711"/>
      <c r="O13" s="711"/>
      <c r="P13" s="158" t="s">
        <v>238</v>
      </c>
      <c r="Q13" s="710" t="s">
        <v>8</v>
      </c>
      <c r="R13" s="711"/>
      <c r="S13" s="711"/>
      <c r="T13" s="711"/>
      <c r="U13" s="158" t="s">
        <v>238</v>
      </c>
      <c r="V13" s="710" t="s">
        <v>10</v>
      </c>
      <c r="W13" s="711"/>
      <c r="X13" s="711"/>
      <c r="Y13" s="711"/>
      <c r="Z13" s="158" t="s">
        <v>238</v>
      </c>
    </row>
    <row r="14" spans="1:26" s="171" customFormat="1" ht="13.5" customHeight="1">
      <c r="A14" s="174"/>
      <c r="B14" s="174"/>
      <c r="C14" s="175" t="s">
        <v>439</v>
      </c>
      <c r="D14" s="471" t="s">
        <v>515</v>
      </c>
      <c r="E14" s="9">
        <v>3400</v>
      </c>
      <c r="F14" s="134"/>
      <c r="G14" s="80"/>
      <c r="H14" s="105" t="s">
        <v>128</v>
      </c>
      <c r="I14" s="207" t="s">
        <v>120</v>
      </c>
      <c r="J14" s="60">
        <v>300</v>
      </c>
      <c r="K14" s="134"/>
      <c r="L14" s="177"/>
      <c r="M14" s="110" t="s">
        <v>188</v>
      </c>
      <c r="N14" s="471" t="s">
        <v>389</v>
      </c>
      <c r="O14" s="431">
        <v>1300</v>
      </c>
      <c r="P14" s="134"/>
      <c r="Q14" s="80"/>
      <c r="R14" s="266"/>
      <c r="S14" s="471"/>
      <c r="T14" s="9"/>
      <c r="U14" s="126"/>
      <c r="V14" s="80"/>
      <c r="W14" s="110" t="s">
        <v>127</v>
      </c>
      <c r="X14" s="176"/>
      <c r="Y14" s="9">
        <v>500</v>
      </c>
      <c r="Z14" s="134"/>
    </row>
    <row r="15" spans="1:26" s="171" customFormat="1" ht="13.5" customHeight="1">
      <c r="A15" s="179"/>
      <c r="B15" s="179"/>
      <c r="C15" s="111" t="s">
        <v>393</v>
      </c>
      <c r="D15" s="478" t="s">
        <v>515</v>
      </c>
      <c r="E15" s="60">
        <v>2100</v>
      </c>
      <c r="F15" s="82"/>
      <c r="G15" s="81"/>
      <c r="H15" s="105" t="s">
        <v>129</v>
      </c>
      <c r="I15" s="207"/>
      <c r="J15" s="60">
        <v>200</v>
      </c>
      <c r="K15" s="82"/>
      <c r="L15" s="104"/>
      <c r="M15" s="105" t="s">
        <v>131</v>
      </c>
      <c r="N15" s="207" t="s">
        <v>399</v>
      </c>
      <c r="O15" s="60">
        <v>600</v>
      </c>
      <c r="P15" s="82"/>
      <c r="Q15" s="81"/>
      <c r="R15" s="130"/>
      <c r="S15" s="478"/>
      <c r="T15" s="60"/>
      <c r="U15" s="129"/>
      <c r="V15" s="81"/>
      <c r="W15" s="105"/>
      <c r="X15" s="97"/>
      <c r="Y15" s="60"/>
      <c r="Z15" s="129"/>
    </row>
    <row r="16" spans="1:26" s="171" customFormat="1" ht="13.5" customHeight="1">
      <c r="A16" s="179"/>
      <c r="B16" s="179"/>
      <c r="C16" s="111" t="s">
        <v>395</v>
      </c>
      <c r="D16" s="470" t="s">
        <v>428</v>
      </c>
      <c r="E16" s="60">
        <v>700</v>
      </c>
      <c r="F16" s="82"/>
      <c r="G16" s="81"/>
      <c r="H16" s="105"/>
      <c r="I16" s="473"/>
      <c r="J16" s="60"/>
      <c r="K16" s="129"/>
      <c r="L16" s="104"/>
      <c r="M16" s="105"/>
      <c r="N16" s="470"/>
      <c r="O16" s="60"/>
      <c r="P16" s="82"/>
      <c r="Q16" s="81"/>
      <c r="R16" s="105"/>
      <c r="S16" s="492"/>
      <c r="T16" s="60"/>
      <c r="U16" s="129"/>
      <c r="V16" s="81"/>
      <c r="W16" s="105"/>
      <c r="X16" s="97"/>
      <c r="Y16" s="60"/>
      <c r="Z16" s="129"/>
    </row>
    <row r="17" spans="1:26" s="171" customFormat="1" ht="13.5" customHeight="1">
      <c r="A17" s="179"/>
      <c r="B17" s="179"/>
      <c r="C17" s="111" t="s">
        <v>130</v>
      </c>
      <c r="D17" s="470" t="s">
        <v>508</v>
      </c>
      <c r="E17" s="60">
        <v>1200</v>
      </c>
      <c r="F17" s="82"/>
      <c r="G17" s="81"/>
      <c r="H17" s="105"/>
      <c r="I17" s="473"/>
      <c r="J17" s="60"/>
      <c r="K17" s="82"/>
      <c r="L17" s="104"/>
      <c r="M17" s="105"/>
      <c r="N17" s="207"/>
      <c r="O17" s="60"/>
      <c r="P17" s="82"/>
      <c r="Q17" s="81"/>
      <c r="R17" s="130"/>
      <c r="S17" s="484"/>
      <c r="T17" s="60"/>
      <c r="U17" s="129"/>
      <c r="V17" s="81"/>
      <c r="W17" s="105"/>
      <c r="X17" s="97"/>
      <c r="Y17" s="60"/>
      <c r="Z17" s="129"/>
    </row>
    <row r="18" spans="1:26" s="171" customFormat="1" ht="13.5" customHeight="1">
      <c r="A18" s="178"/>
      <c r="B18" s="179"/>
      <c r="C18" s="105" t="s">
        <v>228</v>
      </c>
      <c r="D18" s="470" t="s">
        <v>428</v>
      </c>
      <c r="E18" s="60">
        <v>550</v>
      </c>
      <c r="F18" s="82"/>
      <c r="G18" s="81"/>
      <c r="H18" s="105"/>
      <c r="I18" s="473"/>
      <c r="J18" s="60"/>
      <c r="K18" s="129"/>
      <c r="L18" s="104"/>
      <c r="M18" s="105"/>
      <c r="N18" s="470"/>
      <c r="O18" s="60"/>
      <c r="P18" s="82"/>
      <c r="Q18" s="81"/>
      <c r="R18" s="105"/>
      <c r="S18" s="492"/>
      <c r="T18" s="60"/>
      <c r="U18" s="129"/>
      <c r="V18" s="81"/>
      <c r="W18" s="130"/>
      <c r="X18" s="97"/>
      <c r="Y18" s="60"/>
      <c r="Z18" s="129"/>
    </row>
    <row r="19" spans="1:26" s="171" customFormat="1" ht="13.5" customHeight="1">
      <c r="A19" s="178"/>
      <c r="B19" s="179"/>
      <c r="C19" s="111" t="s">
        <v>396</v>
      </c>
      <c r="D19" s="470" t="s">
        <v>428</v>
      </c>
      <c r="E19" s="60">
        <v>500</v>
      </c>
      <c r="F19" s="82"/>
      <c r="G19" s="81"/>
      <c r="H19" s="105"/>
      <c r="I19" s="473"/>
      <c r="J19" s="60"/>
      <c r="K19" s="129"/>
      <c r="L19" s="104"/>
      <c r="M19" s="105"/>
      <c r="N19" s="470"/>
      <c r="O19" s="60"/>
      <c r="P19" s="82"/>
      <c r="Q19" s="81"/>
      <c r="R19" s="105"/>
      <c r="S19" s="492"/>
      <c r="T19" s="60"/>
      <c r="U19" s="129"/>
      <c r="V19" s="81"/>
      <c r="W19" s="130"/>
      <c r="X19" s="97"/>
      <c r="Y19" s="60"/>
      <c r="Z19" s="129"/>
    </row>
    <row r="20" spans="1:26" s="171" customFormat="1" ht="13.5" customHeight="1">
      <c r="A20" s="178"/>
      <c r="B20" s="179"/>
      <c r="C20" s="111" t="s">
        <v>397</v>
      </c>
      <c r="D20" s="470" t="s">
        <v>428</v>
      </c>
      <c r="E20" s="60">
        <v>650</v>
      </c>
      <c r="F20" s="82"/>
      <c r="G20" s="81"/>
      <c r="H20" s="105"/>
      <c r="I20" s="473"/>
      <c r="J20" s="60"/>
      <c r="K20" s="129"/>
      <c r="L20" s="104"/>
      <c r="M20" s="105"/>
      <c r="N20" s="470"/>
      <c r="O20" s="60"/>
      <c r="P20" s="82"/>
      <c r="Q20" s="81"/>
      <c r="R20" s="105"/>
      <c r="S20" s="492"/>
      <c r="T20" s="60"/>
      <c r="U20" s="129"/>
      <c r="V20" s="81"/>
      <c r="W20" s="130"/>
      <c r="X20" s="97"/>
      <c r="Y20" s="60"/>
      <c r="Z20" s="129"/>
    </row>
    <row r="21" spans="1:26" s="171" customFormat="1" ht="13.5" customHeight="1">
      <c r="A21" s="178"/>
      <c r="B21" s="196"/>
      <c r="C21" s="111" t="s">
        <v>398</v>
      </c>
      <c r="D21" s="207" t="s">
        <v>514</v>
      </c>
      <c r="E21" s="60">
        <v>1600</v>
      </c>
      <c r="F21" s="82"/>
      <c r="G21" s="81"/>
      <c r="H21" s="105"/>
      <c r="I21" s="473"/>
      <c r="J21" s="60"/>
      <c r="K21" s="129"/>
      <c r="L21" s="104"/>
      <c r="M21" s="105"/>
      <c r="N21" s="470"/>
      <c r="O21" s="60"/>
      <c r="P21" s="82"/>
      <c r="Q21" s="81"/>
      <c r="R21" s="105"/>
      <c r="S21" s="492"/>
      <c r="T21" s="60"/>
      <c r="U21" s="129"/>
      <c r="V21" s="81"/>
      <c r="W21" s="130"/>
      <c r="X21" s="97"/>
      <c r="Y21" s="60"/>
      <c r="Z21" s="129"/>
    </row>
    <row r="22" spans="1:26" s="171" customFormat="1" ht="13.5" customHeight="1">
      <c r="A22" s="208"/>
      <c r="B22" s="208"/>
      <c r="C22" s="117" t="s">
        <v>449</v>
      </c>
      <c r="D22" s="118"/>
      <c r="E22" s="59">
        <f>SUM(E14:E21)</f>
        <v>10700</v>
      </c>
      <c r="F22" s="84">
        <f>SUM(F14:F21)</f>
        <v>0</v>
      </c>
      <c r="G22" s="116"/>
      <c r="H22" s="120" t="s">
        <v>449</v>
      </c>
      <c r="I22" s="118"/>
      <c r="J22" s="59">
        <f>SUM(J14:J21)</f>
        <v>500</v>
      </c>
      <c r="K22" s="84">
        <f>SUM(K14:K21)</f>
        <v>0</v>
      </c>
      <c r="L22" s="190"/>
      <c r="M22" s="120" t="s">
        <v>449</v>
      </c>
      <c r="N22" s="118"/>
      <c r="O22" s="59">
        <f>SUM(O14:O21)</f>
        <v>1900</v>
      </c>
      <c r="P22" s="84">
        <f>SUM(P14:P21)</f>
        <v>0</v>
      </c>
      <c r="Q22" s="116"/>
      <c r="R22" s="117"/>
      <c r="S22" s="118"/>
      <c r="T22" s="59">
        <f>SUM(T14:T21)</f>
        <v>0</v>
      </c>
      <c r="U22" s="84">
        <f>SUM(U14:U21)</f>
        <v>0</v>
      </c>
      <c r="V22" s="116"/>
      <c r="W22" s="120" t="s">
        <v>449</v>
      </c>
      <c r="X22" s="118"/>
      <c r="Y22" s="59">
        <f>SUM(Y14:Y21)</f>
        <v>500</v>
      </c>
      <c r="Z22" s="84">
        <f>SUM(Z14:Z21)</f>
        <v>0</v>
      </c>
    </row>
    <row r="23" spans="1:21" s="171" customFormat="1" ht="20.25" customHeight="1">
      <c r="A23" s="143"/>
      <c r="B23" s="448" t="s">
        <v>489</v>
      </c>
      <c r="C23" s="444"/>
      <c r="D23" s="448"/>
      <c r="E23" s="8"/>
      <c r="F23" s="447" t="s">
        <v>172</v>
      </c>
      <c r="G23" s="724">
        <f>SUM(E39,J39,Y39,O39)</f>
        <v>20300</v>
      </c>
      <c r="H23" s="724">
        <f>SUM(C61,H61,M61,R61,W45)</f>
        <v>0</v>
      </c>
      <c r="I23" s="441" t="s">
        <v>173</v>
      </c>
      <c r="J23" s="442" t="s">
        <v>463</v>
      </c>
      <c r="K23" s="733">
        <f>SUM(F39,K39,Z39,P39)</f>
        <v>0</v>
      </c>
      <c r="L23" s="733"/>
      <c r="M23" s="733"/>
      <c r="N23" s="441" t="s">
        <v>173</v>
      </c>
      <c r="O23" s="449" t="s">
        <v>493</v>
      </c>
      <c r="P23" s="143"/>
      <c r="Q23" s="143"/>
      <c r="R23" s="143"/>
      <c r="S23" s="143"/>
      <c r="T23" s="62"/>
      <c r="U23" s="143"/>
    </row>
    <row r="24" spans="1:26" ht="13.5" customHeight="1">
      <c r="A24" s="157" t="s">
        <v>5</v>
      </c>
      <c r="B24" s="710" t="s">
        <v>6</v>
      </c>
      <c r="C24" s="711"/>
      <c r="D24" s="711"/>
      <c r="E24" s="711"/>
      <c r="F24" s="158" t="s">
        <v>238</v>
      </c>
      <c r="G24" s="710" t="s">
        <v>9</v>
      </c>
      <c r="H24" s="711"/>
      <c r="I24" s="711"/>
      <c r="J24" s="711"/>
      <c r="K24" s="158" t="s">
        <v>238</v>
      </c>
      <c r="L24" s="711" t="s">
        <v>7</v>
      </c>
      <c r="M24" s="711"/>
      <c r="N24" s="711"/>
      <c r="O24" s="711"/>
      <c r="P24" s="158" t="s">
        <v>238</v>
      </c>
      <c r="Q24" s="710" t="s">
        <v>8</v>
      </c>
      <c r="R24" s="711"/>
      <c r="S24" s="711"/>
      <c r="T24" s="711"/>
      <c r="U24" s="158" t="s">
        <v>238</v>
      </c>
      <c r="V24" s="710" t="s">
        <v>10</v>
      </c>
      <c r="W24" s="711"/>
      <c r="X24" s="711"/>
      <c r="Y24" s="711"/>
      <c r="Z24" s="158" t="s">
        <v>238</v>
      </c>
    </row>
    <row r="25" spans="1:26" s="171" customFormat="1" ht="13.5" customHeight="1">
      <c r="A25" s="174"/>
      <c r="B25" s="174"/>
      <c r="C25" s="175" t="s">
        <v>400</v>
      </c>
      <c r="D25" s="471" t="s">
        <v>515</v>
      </c>
      <c r="E25" s="431">
        <v>2250</v>
      </c>
      <c r="F25" s="134"/>
      <c r="G25" s="80"/>
      <c r="H25" s="105" t="s">
        <v>409</v>
      </c>
      <c r="I25" s="463"/>
      <c r="J25" s="60">
        <v>250</v>
      </c>
      <c r="K25" s="134"/>
      <c r="L25" s="177"/>
      <c r="M25" s="110" t="s">
        <v>401</v>
      </c>
      <c r="N25" s="471" t="s">
        <v>394</v>
      </c>
      <c r="O25" s="9">
        <v>1150</v>
      </c>
      <c r="P25" s="134"/>
      <c r="Q25" s="80"/>
      <c r="R25" s="110"/>
      <c r="S25" s="471"/>
      <c r="T25" s="9"/>
      <c r="U25" s="126"/>
      <c r="V25" s="80"/>
      <c r="W25" s="110" t="s">
        <v>132</v>
      </c>
      <c r="X25" s="176"/>
      <c r="Y25" s="9">
        <v>1250</v>
      </c>
      <c r="Z25" s="134"/>
    </row>
    <row r="26" spans="1:26" s="171" customFormat="1" ht="13.5" customHeight="1">
      <c r="A26" s="179"/>
      <c r="B26" s="179"/>
      <c r="C26" s="111" t="s">
        <v>402</v>
      </c>
      <c r="D26" s="478" t="s">
        <v>515</v>
      </c>
      <c r="E26" s="432">
        <v>1500</v>
      </c>
      <c r="F26" s="82"/>
      <c r="G26" s="81"/>
      <c r="H26" s="105"/>
      <c r="I26" s="463"/>
      <c r="J26" s="60"/>
      <c r="K26" s="129"/>
      <c r="L26" s="104"/>
      <c r="M26" s="105"/>
      <c r="N26" s="463"/>
      <c r="O26" s="60"/>
      <c r="P26" s="129"/>
      <c r="Q26" s="81"/>
      <c r="R26" s="105"/>
      <c r="S26" s="207"/>
      <c r="T26" s="60"/>
      <c r="U26" s="129"/>
      <c r="V26" s="81"/>
      <c r="W26" s="105"/>
      <c r="X26" s="97"/>
      <c r="Y26" s="60"/>
      <c r="Z26" s="129"/>
    </row>
    <row r="27" spans="1:26" s="171" customFormat="1" ht="13.5" customHeight="1">
      <c r="A27" s="179"/>
      <c r="B27" s="179"/>
      <c r="C27" s="111" t="s">
        <v>403</v>
      </c>
      <c r="D27" s="478" t="s">
        <v>515</v>
      </c>
      <c r="E27" s="432">
        <v>1450</v>
      </c>
      <c r="F27" s="82"/>
      <c r="G27" s="81"/>
      <c r="H27" s="105"/>
      <c r="I27" s="463"/>
      <c r="J27" s="60"/>
      <c r="K27" s="129"/>
      <c r="L27" s="104"/>
      <c r="M27" s="105"/>
      <c r="N27" s="463"/>
      <c r="O27" s="60"/>
      <c r="P27" s="129"/>
      <c r="Q27" s="81"/>
      <c r="R27" s="105"/>
      <c r="S27" s="207"/>
      <c r="T27" s="60"/>
      <c r="U27" s="129"/>
      <c r="V27" s="81"/>
      <c r="W27" s="105"/>
      <c r="X27" s="97"/>
      <c r="Y27" s="60"/>
      <c r="Z27" s="129"/>
    </row>
    <row r="28" spans="1:26" s="171" customFormat="1" ht="13.5" customHeight="1">
      <c r="A28" s="179"/>
      <c r="B28" s="179"/>
      <c r="C28" s="111" t="s">
        <v>404</v>
      </c>
      <c r="D28" s="470" t="s">
        <v>508</v>
      </c>
      <c r="E28" s="432">
        <v>2850</v>
      </c>
      <c r="F28" s="82"/>
      <c r="G28" s="81"/>
      <c r="H28" s="105"/>
      <c r="I28" s="473"/>
      <c r="J28" s="60"/>
      <c r="K28" s="129"/>
      <c r="L28" s="104"/>
      <c r="M28" s="105"/>
      <c r="N28" s="470"/>
      <c r="O28" s="60"/>
      <c r="P28" s="129"/>
      <c r="Q28" s="81"/>
      <c r="R28" s="105"/>
      <c r="S28" s="470"/>
      <c r="T28" s="60"/>
      <c r="U28" s="129"/>
      <c r="V28" s="81"/>
      <c r="W28" s="105"/>
      <c r="X28" s="97"/>
      <c r="Y28" s="60"/>
      <c r="Z28" s="129"/>
    </row>
    <row r="29" spans="1:26" s="171" customFormat="1" ht="13.5" customHeight="1">
      <c r="A29" s="179"/>
      <c r="B29" s="179" t="s">
        <v>405</v>
      </c>
      <c r="C29" s="111" t="s">
        <v>406</v>
      </c>
      <c r="D29" s="470" t="s">
        <v>508</v>
      </c>
      <c r="E29" s="432">
        <v>1350</v>
      </c>
      <c r="F29" s="82"/>
      <c r="G29" s="81"/>
      <c r="H29" s="105"/>
      <c r="I29" s="473"/>
      <c r="J29" s="60"/>
      <c r="K29" s="129"/>
      <c r="L29" s="104"/>
      <c r="M29" s="105"/>
      <c r="N29" s="470"/>
      <c r="O29" s="60"/>
      <c r="P29" s="129"/>
      <c r="Q29" s="81"/>
      <c r="R29" s="105"/>
      <c r="S29" s="470"/>
      <c r="T29" s="60"/>
      <c r="U29" s="129"/>
      <c r="V29" s="81"/>
      <c r="W29" s="105"/>
      <c r="X29" s="97"/>
      <c r="Y29" s="60"/>
      <c r="Z29" s="129"/>
    </row>
    <row r="30" spans="1:26" s="171" customFormat="1" ht="13.5" customHeight="1">
      <c r="A30" s="179"/>
      <c r="B30" s="179"/>
      <c r="C30" s="111" t="s">
        <v>407</v>
      </c>
      <c r="D30" s="470" t="s">
        <v>508</v>
      </c>
      <c r="E30" s="432">
        <v>1450</v>
      </c>
      <c r="F30" s="82"/>
      <c r="G30" s="81"/>
      <c r="H30" s="105"/>
      <c r="I30" s="473"/>
      <c r="J30" s="60"/>
      <c r="K30" s="129"/>
      <c r="L30" s="104"/>
      <c r="M30" s="105"/>
      <c r="N30" s="470"/>
      <c r="O30" s="60"/>
      <c r="P30" s="129"/>
      <c r="Q30" s="81"/>
      <c r="R30" s="105"/>
      <c r="S30" s="470"/>
      <c r="T30" s="60"/>
      <c r="U30" s="129"/>
      <c r="V30" s="81"/>
      <c r="W30" s="183"/>
      <c r="X30" s="184"/>
      <c r="Y30" s="60"/>
      <c r="Z30" s="129"/>
    </row>
    <row r="31" spans="1:26" s="171" customFormat="1" ht="13.5" customHeight="1">
      <c r="A31" s="179"/>
      <c r="B31" s="179"/>
      <c r="C31" s="111" t="s">
        <v>408</v>
      </c>
      <c r="D31" s="470" t="s">
        <v>428</v>
      </c>
      <c r="E31" s="432">
        <v>600</v>
      </c>
      <c r="F31" s="82"/>
      <c r="G31" s="81"/>
      <c r="H31" s="105"/>
      <c r="I31" s="473"/>
      <c r="J31" s="60"/>
      <c r="K31" s="129"/>
      <c r="L31" s="104"/>
      <c r="M31" s="105"/>
      <c r="N31" s="470"/>
      <c r="O31" s="60"/>
      <c r="P31" s="129"/>
      <c r="Q31" s="81"/>
      <c r="R31" s="105"/>
      <c r="S31" s="470"/>
      <c r="T31" s="60"/>
      <c r="U31" s="129"/>
      <c r="V31" s="81"/>
      <c r="W31" s="105"/>
      <c r="X31" s="97"/>
      <c r="Y31" s="60"/>
      <c r="Z31" s="129"/>
    </row>
    <row r="32" spans="1:26" s="171" customFormat="1" ht="13.5" customHeight="1">
      <c r="A32" s="178"/>
      <c r="B32" s="179"/>
      <c r="C32" s="111" t="s">
        <v>409</v>
      </c>
      <c r="D32" s="470" t="s">
        <v>427</v>
      </c>
      <c r="E32" s="432">
        <v>700</v>
      </c>
      <c r="F32" s="82"/>
      <c r="G32" s="81"/>
      <c r="H32" s="105"/>
      <c r="I32" s="473"/>
      <c r="J32" s="60"/>
      <c r="K32" s="82"/>
      <c r="L32" s="104"/>
      <c r="M32" s="105"/>
      <c r="N32" s="492"/>
      <c r="O32" s="60"/>
      <c r="P32" s="129"/>
      <c r="Q32" s="81"/>
      <c r="R32" s="105"/>
      <c r="S32" s="463"/>
      <c r="T32" s="60"/>
      <c r="U32" s="129"/>
      <c r="V32" s="81"/>
      <c r="W32" s="130"/>
      <c r="X32" s="97"/>
      <c r="Y32" s="60"/>
      <c r="Z32" s="129"/>
    </row>
    <row r="33" spans="1:26" s="171" customFormat="1" ht="13.5" customHeight="1">
      <c r="A33" s="185"/>
      <c r="B33" s="179" t="s">
        <v>410</v>
      </c>
      <c r="C33" s="111" t="s">
        <v>411</v>
      </c>
      <c r="D33" s="493" t="s">
        <v>517</v>
      </c>
      <c r="E33" s="432">
        <v>1900</v>
      </c>
      <c r="F33" s="82"/>
      <c r="G33" s="81"/>
      <c r="H33" s="105"/>
      <c r="I33" s="473"/>
      <c r="J33" s="60"/>
      <c r="K33" s="129"/>
      <c r="L33" s="104"/>
      <c r="M33" s="105"/>
      <c r="N33" s="470"/>
      <c r="O33" s="60"/>
      <c r="P33" s="82"/>
      <c r="Q33" s="81"/>
      <c r="R33" s="105"/>
      <c r="S33" s="470"/>
      <c r="T33" s="60"/>
      <c r="U33" s="129"/>
      <c r="V33" s="81"/>
      <c r="W33" s="105"/>
      <c r="X33" s="137"/>
      <c r="Y33" s="60"/>
      <c r="Z33" s="129"/>
    </row>
    <row r="34" spans="1:26" s="171" customFormat="1" ht="13.5" customHeight="1">
      <c r="A34" s="276"/>
      <c r="B34" s="179"/>
      <c r="C34" s="111" t="s">
        <v>412</v>
      </c>
      <c r="D34" s="470" t="s">
        <v>428</v>
      </c>
      <c r="E34" s="432">
        <v>950</v>
      </c>
      <c r="F34" s="82"/>
      <c r="G34" s="81"/>
      <c r="H34" s="105"/>
      <c r="I34" s="473"/>
      <c r="J34" s="60"/>
      <c r="K34" s="129"/>
      <c r="L34" s="104"/>
      <c r="M34" s="105"/>
      <c r="N34" s="470"/>
      <c r="O34" s="60"/>
      <c r="P34" s="129"/>
      <c r="Q34" s="81"/>
      <c r="R34" s="105"/>
      <c r="S34" s="470"/>
      <c r="T34" s="60"/>
      <c r="U34" s="129"/>
      <c r="V34" s="81"/>
      <c r="W34" s="130"/>
      <c r="X34" s="97"/>
      <c r="Y34" s="60"/>
      <c r="Z34" s="129"/>
    </row>
    <row r="35" spans="1:26" s="62" customFormat="1" ht="13.5" customHeight="1">
      <c r="A35" s="276"/>
      <c r="B35" s="179"/>
      <c r="C35" s="111" t="s">
        <v>413</v>
      </c>
      <c r="D35" s="470" t="s">
        <v>428</v>
      </c>
      <c r="E35" s="432">
        <v>300</v>
      </c>
      <c r="F35" s="82"/>
      <c r="G35" s="81"/>
      <c r="H35" s="105"/>
      <c r="I35" s="473"/>
      <c r="J35" s="60"/>
      <c r="K35" s="129"/>
      <c r="L35" s="104"/>
      <c r="M35" s="105"/>
      <c r="N35" s="470"/>
      <c r="O35" s="60"/>
      <c r="P35" s="129"/>
      <c r="Q35" s="81"/>
      <c r="R35" s="105"/>
      <c r="S35" s="470"/>
      <c r="T35" s="60"/>
      <c r="U35" s="129"/>
      <c r="V35" s="81"/>
      <c r="W35" s="130"/>
      <c r="X35" s="97"/>
      <c r="Y35" s="60"/>
      <c r="Z35" s="129"/>
    </row>
    <row r="36" spans="1:26" s="216" customFormat="1" ht="13.5" customHeight="1">
      <c r="A36" s="276"/>
      <c r="B36" s="179"/>
      <c r="C36" s="111" t="s">
        <v>414</v>
      </c>
      <c r="D36" s="470" t="s">
        <v>428</v>
      </c>
      <c r="E36" s="432">
        <v>250</v>
      </c>
      <c r="F36" s="82"/>
      <c r="G36" s="81"/>
      <c r="H36" s="105"/>
      <c r="I36" s="473"/>
      <c r="J36" s="60"/>
      <c r="K36" s="129"/>
      <c r="L36" s="104"/>
      <c r="M36" s="105"/>
      <c r="N36" s="470"/>
      <c r="O36" s="60"/>
      <c r="P36" s="129"/>
      <c r="Q36" s="81"/>
      <c r="R36" s="105"/>
      <c r="S36" s="470"/>
      <c r="T36" s="60"/>
      <c r="U36" s="129"/>
      <c r="V36" s="81"/>
      <c r="W36" s="130"/>
      <c r="X36" s="97"/>
      <c r="Y36" s="60"/>
      <c r="Z36" s="129"/>
    </row>
    <row r="37" spans="1:26" s="371" customFormat="1" ht="13.5" customHeight="1">
      <c r="A37" s="178"/>
      <c r="B37" s="179"/>
      <c r="C37" s="111" t="s">
        <v>415</v>
      </c>
      <c r="D37" s="470" t="s">
        <v>428</v>
      </c>
      <c r="E37" s="432">
        <v>1350</v>
      </c>
      <c r="F37" s="82"/>
      <c r="G37" s="81"/>
      <c r="H37" s="105"/>
      <c r="I37" s="473"/>
      <c r="J37" s="60"/>
      <c r="K37" s="129"/>
      <c r="L37" s="104"/>
      <c r="M37" s="105"/>
      <c r="N37" s="470"/>
      <c r="O37" s="60"/>
      <c r="P37" s="129"/>
      <c r="Q37" s="81"/>
      <c r="R37" s="105"/>
      <c r="S37" s="470"/>
      <c r="T37" s="60"/>
      <c r="U37" s="129"/>
      <c r="V37" s="81"/>
      <c r="W37" s="130"/>
      <c r="X37" s="97"/>
      <c r="Y37" s="60"/>
      <c r="Z37" s="129"/>
    </row>
    <row r="38" spans="1:26" s="371" customFormat="1" ht="13.5" customHeight="1">
      <c r="A38" s="178"/>
      <c r="B38" s="179"/>
      <c r="C38" s="111" t="s">
        <v>416</v>
      </c>
      <c r="D38" s="470" t="s">
        <v>508</v>
      </c>
      <c r="E38" s="432">
        <v>750</v>
      </c>
      <c r="F38" s="82"/>
      <c r="G38" s="81"/>
      <c r="H38" s="105"/>
      <c r="I38" s="473"/>
      <c r="J38" s="60"/>
      <c r="K38" s="129"/>
      <c r="L38" s="104"/>
      <c r="M38" s="105"/>
      <c r="N38" s="470"/>
      <c r="O38" s="60"/>
      <c r="P38" s="129"/>
      <c r="Q38" s="81"/>
      <c r="R38" s="105"/>
      <c r="S38" s="470"/>
      <c r="T38" s="60"/>
      <c r="U38" s="129"/>
      <c r="V38" s="81"/>
      <c r="W38" s="130"/>
      <c r="X38" s="97"/>
      <c r="Y38" s="60"/>
      <c r="Z38" s="129"/>
    </row>
    <row r="39" spans="1:26" ht="13.5">
      <c r="A39" s="208"/>
      <c r="B39" s="208"/>
      <c r="C39" s="117" t="s">
        <v>449</v>
      </c>
      <c r="D39" s="118"/>
      <c r="E39" s="59">
        <f>SUM(E25:E38)</f>
        <v>17650</v>
      </c>
      <c r="F39" s="84">
        <f>SUM(F25:F38)</f>
        <v>0</v>
      </c>
      <c r="G39" s="116"/>
      <c r="H39" s="120" t="s">
        <v>449</v>
      </c>
      <c r="I39" s="118"/>
      <c r="J39" s="59">
        <f>SUM(J25:J38)</f>
        <v>250</v>
      </c>
      <c r="K39" s="84">
        <f>SUM(K25:K38)</f>
        <v>0</v>
      </c>
      <c r="L39" s="190"/>
      <c r="M39" s="117" t="s">
        <v>449</v>
      </c>
      <c r="N39" s="118"/>
      <c r="O39" s="59">
        <f>SUM(O25:O38)</f>
        <v>1150</v>
      </c>
      <c r="P39" s="84">
        <f>SUM(P25:P38)</f>
        <v>0</v>
      </c>
      <c r="Q39" s="116"/>
      <c r="R39" s="117"/>
      <c r="S39" s="118"/>
      <c r="T39" s="59">
        <f>SUM(T25:T38)</f>
        <v>0</v>
      </c>
      <c r="U39" s="84">
        <f>SUM(U25:U38)</f>
        <v>0</v>
      </c>
      <c r="V39" s="116"/>
      <c r="W39" s="120" t="s">
        <v>449</v>
      </c>
      <c r="X39" s="118"/>
      <c r="Y39" s="59">
        <f>SUM(Y25:Y38)</f>
        <v>1250</v>
      </c>
      <c r="Z39" s="84">
        <f>SUM(Z25:Z38)</f>
        <v>0</v>
      </c>
    </row>
    <row r="40" ht="6" customHeight="1"/>
    <row r="41" spans="1:26" ht="12.75" customHeight="1">
      <c r="A41" s="217" t="s">
        <v>64</v>
      </c>
      <c r="B41" s="316"/>
      <c r="C41" s="314" t="s">
        <v>232</v>
      </c>
      <c r="D41" s="316"/>
      <c r="E41" s="316"/>
      <c r="F41" s="316"/>
      <c r="G41" s="314"/>
      <c r="H41" s="316"/>
      <c r="I41" s="314"/>
      <c r="J41" s="317"/>
      <c r="K41" s="316"/>
      <c r="L41" s="316"/>
      <c r="M41" s="316"/>
      <c r="N41" s="316"/>
      <c r="O41" s="317"/>
      <c r="P41" s="316"/>
      <c r="Q41" s="316"/>
      <c r="R41" s="316"/>
      <c r="S41" s="316"/>
      <c r="T41" s="317"/>
      <c r="U41" s="316"/>
      <c r="V41" s="316"/>
      <c r="W41" s="316"/>
      <c r="X41" s="316"/>
      <c r="Y41" s="317"/>
      <c r="Z41" s="318"/>
    </row>
    <row r="42" spans="1:26" ht="13.5">
      <c r="A42" s="374"/>
      <c r="B42" s="328"/>
      <c r="C42" s="328"/>
      <c r="D42" s="328"/>
      <c r="E42" s="328"/>
      <c r="F42" s="328"/>
      <c r="G42" s="328"/>
      <c r="H42" s="328"/>
      <c r="I42" s="328"/>
      <c r="J42" s="330"/>
      <c r="K42" s="328"/>
      <c r="L42" s="328"/>
      <c r="M42" s="328"/>
      <c r="N42" s="328"/>
      <c r="O42" s="330"/>
      <c r="P42" s="328"/>
      <c r="Q42" s="328"/>
      <c r="R42" s="328"/>
      <c r="S42" s="328"/>
      <c r="T42" s="330"/>
      <c r="U42" s="328"/>
      <c r="V42" s="328"/>
      <c r="W42" s="328"/>
      <c r="X42" s="328"/>
      <c r="Y42" s="330"/>
      <c r="Z42" s="505" t="s">
        <v>506</v>
      </c>
    </row>
    <row r="43" spans="1:25" ht="13.5">
      <c r="A43" s="428" t="str">
        <f>'P1表紙'!A39</f>
        <v>令和３年（1２月１日以降）</v>
      </c>
      <c r="B43" s="142"/>
      <c r="C43" s="362"/>
      <c r="D43" s="362"/>
      <c r="E43" s="363"/>
      <c r="F43" s="142"/>
      <c r="G43" s="142"/>
      <c r="H43" s="142"/>
      <c r="I43" s="142"/>
      <c r="J43" s="216"/>
      <c r="K43" s="142"/>
      <c r="L43" s="142"/>
      <c r="M43" s="142"/>
      <c r="N43" s="142"/>
      <c r="O43" s="216"/>
      <c r="P43" s="142"/>
      <c r="Q43" s="142"/>
      <c r="R43" s="142"/>
      <c r="S43" s="142"/>
      <c r="T43" s="216"/>
      <c r="U43" s="142"/>
      <c r="V43" s="142"/>
      <c r="W43" s="142"/>
      <c r="X43" s="142"/>
      <c r="Y43" s="216"/>
    </row>
    <row r="44" spans="1:25" ht="13.5">
      <c r="A44" s="362"/>
      <c r="B44" s="363"/>
      <c r="C44" s="142"/>
      <c r="D44" s="142"/>
      <c r="E44" s="142"/>
      <c r="F44" s="142"/>
      <c r="G44" s="216"/>
      <c r="H44" s="142"/>
      <c r="I44" s="142"/>
      <c r="J44" s="142"/>
      <c r="K44" s="142"/>
      <c r="L44" s="216"/>
      <c r="M44" s="142"/>
      <c r="N44" s="142"/>
      <c r="O44" s="142"/>
      <c r="P44" s="142"/>
      <c r="Q44" s="216"/>
      <c r="R44" s="142"/>
      <c r="S44" s="142"/>
      <c r="T44" s="142"/>
      <c r="U44" s="142"/>
      <c r="V44" s="216"/>
      <c r="W44" s="142"/>
      <c r="Y44" s="143"/>
    </row>
    <row r="45" spans="1:25" ht="13.5">
      <c r="A45" s="233"/>
      <c r="B45" s="234"/>
      <c r="C45" s="143"/>
      <c r="D45" s="143"/>
      <c r="E45" s="143"/>
      <c r="G45" s="62"/>
      <c r="J45" s="143"/>
      <c r="L45" s="62"/>
      <c r="O45" s="143"/>
      <c r="Q45" s="62"/>
      <c r="T45" s="143"/>
      <c r="V45" s="62"/>
      <c r="Y45" s="143"/>
    </row>
    <row r="46" spans="1:25" ht="13.5">
      <c r="A46" s="403"/>
      <c r="B46" s="234"/>
      <c r="C46" s="143"/>
      <c r="D46" s="143"/>
      <c r="E46" s="143"/>
      <c r="G46" s="62"/>
      <c r="J46" s="143"/>
      <c r="L46" s="62"/>
      <c r="O46" s="143"/>
      <c r="Q46" s="62"/>
      <c r="T46" s="143"/>
      <c r="V46" s="62"/>
      <c r="Y46" s="143"/>
    </row>
    <row r="47" ht="13.5">
      <c r="A47" s="423"/>
    </row>
    <row r="48" ht="18.75">
      <c r="A48" s="424"/>
    </row>
  </sheetData>
  <sheetProtection/>
  <mergeCells count="28">
    <mergeCell ref="G24:J24"/>
    <mergeCell ref="B6:E6"/>
    <mergeCell ref="L6:O6"/>
    <mergeCell ref="L24:O24"/>
    <mergeCell ref="K5:M5"/>
    <mergeCell ref="G12:H12"/>
    <mergeCell ref="K12:M12"/>
    <mergeCell ref="G23:H23"/>
    <mergeCell ref="K23:M23"/>
    <mergeCell ref="V24:Y24"/>
    <mergeCell ref="B3:F4"/>
    <mergeCell ref="S3:W3"/>
    <mergeCell ref="Q24:T24"/>
    <mergeCell ref="B13:E13"/>
    <mergeCell ref="L13:O13"/>
    <mergeCell ref="B24:E24"/>
    <mergeCell ref="I3:P3"/>
    <mergeCell ref="Q13:T13"/>
    <mergeCell ref="G6:J6"/>
    <mergeCell ref="A1:Z1"/>
    <mergeCell ref="V13:Y13"/>
    <mergeCell ref="S4:U4"/>
    <mergeCell ref="I4:P4"/>
    <mergeCell ref="Y4:Z4"/>
    <mergeCell ref="Q6:T6"/>
    <mergeCell ref="V6:Y6"/>
    <mergeCell ref="G13:J13"/>
    <mergeCell ref="G5:H5"/>
  </mergeCells>
  <dataValidations count="1">
    <dataValidation allowBlank="1" showInputMessage="1" sqref="A43 A13:IV13 A6:IV6 A24:IV24 K5 E5:G5 I5 S4:U4 B5 K12 E12:G12 I12 N5 B12 K23 E23:G23 I23 N12 B23 N23 Z42"/>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rowBreaks count="1" manualBreakCount="1">
    <brk id="44" max="255" man="1"/>
  </rowBreaks>
  <ignoredErrors>
    <ignoredError sqref="F11" formula="1"/>
  </ignoredErrors>
  <drawing r:id="rId1"/>
</worksheet>
</file>

<file path=xl/worksheets/sheet14.xml><?xml version="1.0" encoding="utf-8"?>
<worksheet xmlns="http://schemas.openxmlformats.org/spreadsheetml/2006/main" xmlns:r="http://schemas.openxmlformats.org/officeDocument/2006/relationships">
  <dimension ref="A1:AS90"/>
  <sheetViews>
    <sheetView view="pageBreakPreview" zoomScaleSheetLayoutView="100" zoomScalePageLayoutView="0" workbookViewId="0" topLeftCell="A1">
      <selection activeCell="M25" sqref="M25"/>
    </sheetView>
  </sheetViews>
  <sheetFormatPr defaultColWidth="9.00390625" defaultRowHeight="13.5"/>
  <cols>
    <col min="1" max="1" width="8.125" style="143" customWidth="1"/>
    <col min="2" max="2" width="1.875" style="171" customWidth="1"/>
    <col min="3" max="3" width="10.00390625" style="233" customWidth="1"/>
    <col min="4" max="4" width="1.875" style="233" customWidth="1"/>
    <col min="5" max="5" width="7.00390625" style="234" customWidth="1"/>
    <col min="6" max="6" width="7.00390625" style="143" customWidth="1"/>
    <col min="7" max="7" width="1.875" style="143" customWidth="1"/>
    <col min="8" max="8" width="10.00390625" style="143" customWidth="1"/>
    <col min="9" max="9" width="2.125" style="143" customWidth="1"/>
    <col min="10" max="10" width="7.00390625" style="62" customWidth="1"/>
    <col min="11" max="11" width="7.00390625" style="143" customWidth="1"/>
    <col min="12" max="12" width="0.37109375" style="143" customWidth="1"/>
    <col min="13" max="13" width="10.00390625" style="143" customWidth="1"/>
    <col min="14" max="14" width="2.125" style="143" customWidth="1"/>
    <col min="15" max="15" width="7.00390625" style="62" customWidth="1"/>
    <col min="16" max="16" width="7.00390625" style="143" customWidth="1"/>
    <col min="17" max="17" width="0.37109375" style="143" customWidth="1"/>
    <col min="18" max="18" width="10.00390625" style="143" customWidth="1"/>
    <col min="19" max="19" width="2.125" style="143" customWidth="1"/>
    <col min="20" max="20" width="7.00390625" style="62" customWidth="1"/>
    <col min="21" max="21" width="7.00390625" style="143" customWidth="1"/>
    <col min="22" max="22" width="0.37109375" style="143" customWidth="1"/>
    <col min="23" max="23" width="10.00390625" style="143" customWidth="1"/>
    <col min="24" max="24" width="2.125" style="143" customWidth="1"/>
    <col min="25" max="25" width="7.00390625" style="62" customWidth="1"/>
    <col min="26" max="26" width="7.00390625" style="143" customWidth="1"/>
    <col min="27" max="16384" width="9.00390625" style="143" customWidth="1"/>
  </cols>
  <sheetData>
    <row r="1" spans="1:26" ht="17.25" customHeight="1">
      <c r="A1" s="735" t="s">
        <v>453</v>
      </c>
      <c r="B1" s="735"/>
      <c r="C1" s="735"/>
      <c r="D1" s="735"/>
      <c r="E1" s="735"/>
      <c r="F1" s="735"/>
      <c r="G1" s="735"/>
      <c r="H1" s="735"/>
      <c r="I1" s="735"/>
      <c r="J1" s="735"/>
      <c r="K1" s="735"/>
      <c r="L1" s="735"/>
      <c r="M1" s="735"/>
      <c r="N1" s="735"/>
      <c r="O1" s="735"/>
      <c r="P1" s="735"/>
      <c r="Q1" s="735"/>
      <c r="R1" s="735"/>
      <c r="S1" s="735"/>
      <c r="T1" s="735"/>
      <c r="U1" s="735"/>
      <c r="V1" s="735"/>
      <c r="W1" s="735"/>
      <c r="X1" s="735"/>
      <c r="Y1" s="735"/>
      <c r="Z1" s="735"/>
    </row>
    <row r="2" ht="4.5" customHeight="1"/>
    <row r="3" spans="1:31" ht="25.5" customHeight="1">
      <c r="A3" s="159" t="s">
        <v>0</v>
      </c>
      <c r="B3" s="696" t="s">
        <v>212</v>
      </c>
      <c r="C3" s="696"/>
      <c r="D3" s="696"/>
      <c r="E3" s="696"/>
      <c r="F3" s="696"/>
      <c r="G3" s="160"/>
      <c r="H3" s="161" t="s">
        <v>1</v>
      </c>
      <c r="I3" s="704"/>
      <c r="J3" s="704"/>
      <c r="K3" s="704"/>
      <c r="L3" s="704"/>
      <c r="M3" s="704"/>
      <c r="N3" s="704"/>
      <c r="O3" s="704"/>
      <c r="P3" s="704"/>
      <c r="Q3" s="299"/>
      <c r="R3" s="161" t="s">
        <v>211</v>
      </c>
      <c r="S3" s="736"/>
      <c r="T3" s="736"/>
      <c r="U3" s="736"/>
      <c r="V3" s="736"/>
      <c r="W3" s="737"/>
      <c r="X3" s="163" t="s">
        <v>282</v>
      </c>
      <c r="Y3" s="164"/>
      <c r="Z3" s="165"/>
      <c r="AA3" s="142"/>
      <c r="AB3" s="142"/>
      <c r="AC3" s="142"/>
      <c r="AD3" s="142"/>
      <c r="AE3" s="142"/>
    </row>
    <row r="4" spans="1:31" ht="25.5" customHeight="1">
      <c r="A4" s="170"/>
      <c r="B4" s="698"/>
      <c r="C4" s="698"/>
      <c r="D4" s="698"/>
      <c r="E4" s="698"/>
      <c r="F4" s="698"/>
      <c r="G4" s="167"/>
      <c r="H4" s="161" t="s">
        <v>2</v>
      </c>
      <c r="I4" s="704"/>
      <c r="J4" s="704"/>
      <c r="K4" s="704"/>
      <c r="L4" s="704"/>
      <c r="M4" s="704"/>
      <c r="N4" s="704"/>
      <c r="O4" s="704"/>
      <c r="P4" s="704"/>
      <c r="Q4" s="299"/>
      <c r="R4" s="161" t="s">
        <v>3</v>
      </c>
      <c r="S4" s="734">
        <f>SUM(K5,K16,K30)</f>
        <v>0</v>
      </c>
      <c r="T4" s="734"/>
      <c r="U4" s="734"/>
      <c r="V4" s="168"/>
      <c r="W4" s="169" t="s">
        <v>173</v>
      </c>
      <c r="X4" s="170"/>
      <c r="Y4" s="713"/>
      <c r="Z4" s="714"/>
      <c r="AA4" s="142"/>
      <c r="AB4" s="142"/>
      <c r="AC4" s="142"/>
      <c r="AD4" s="142"/>
      <c r="AE4" s="142"/>
    </row>
    <row r="5" spans="1:31" ht="24" customHeight="1">
      <c r="A5" s="256"/>
      <c r="B5" s="448" t="s">
        <v>490</v>
      </c>
      <c r="C5" s="444"/>
      <c r="D5" s="448"/>
      <c r="E5" s="8"/>
      <c r="F5" s="447" t="s">
        <v>172</v>
      </c>
      <c r="G5" s="724">
        <f>SUM(E15,J15,Y15)</f>
        <v>10150</v>
      </c>
      <c r="H5" s="724">
        <f>SUM(C43,H43,M43,R43,W27)</f>
        <v>0</v>
      </c>
      <c r="I5" s="441" t="s">
        <v>173</v>
      </c>
      <c r="J5" s="442" t="s">
        <v>463</v>
      </c>
      <c r="K5" s="733">
        <f>SUM(F15,K15,Z15)</f>
        <v>0</v>
      </c>
      <c r="L5" s="733"/>
      <c r="M5" s="733"/>
      <c r="N5" s="441" t="s">
        <v>173</v>
      </c>
      <c r="O5" s="449" t="s">
        <v>493</v>
      </c>
      <c r="Z5" s="172"/>
      <c r="AA5" s="142"/>
      <c r="AB5" s="142"/>
      <c r="AC5" s="142"/>
      <c r="AD5" s="142"/>
      <c r="AE5" s="142"/>
    </row>
    <row r="6" spans="1:26" ht="13.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31" s="171" customFormat="1" ht="13.5" customHeight="1">
      <c r="A7" s="278"/>
      <c r="B7" s="174"/>
      <c r="C7" s="175" t="s">
        <v>144</v>
      </c>
      <c r="D7" s="485" t="s">
        <v>432</v>
      </c>
      <c r="E7" s="9">
        <v>1050</v>
      </c>
      <c r="F7" s="134"/>
      <c r="G7" s="80"/>
      <c r="H7" s="110" t="s">
        <v>145</v>
      </c>
      <c r="I7" s="471" t="s">
        <v>53</v>
      </c>
      <c r="J7" s="9">
        <v>650</v>
      </c>
      <c r="K7" s="134"/>
      <c r="L7" s="177"/>
      <c r="M7" s="110"/>
      <c r="N7" s="471"/>
      <c r="O7" s="9"/>
      <c r="P7" s="126"/>
      <c r="Q7" s="80"/>
      <c r="R7" s="110"/>
      <c r="S7" s="471"/>
      <c r="T7" s="9"/>
      <c r="U7" s="126"/>
      <c r="V7" s="80"/>
      <c r="W7" s="105" t="s">
        <v>148</v>
      </c>
      <c r="X7" s="484"/>
      <c r="Y7" s="60">
        <v>550</v>
      </c>
      <c r="Z7" s="134"/>
      <c r="AA7" s="209"/>
      <c r="AB7" s="209"/>
      <c r="AC7" s="209"/>
      <c r="AD7" s="209"/>
      <c r="AE7" s="209"/>
    </row>
    <row r="8" spans="1:31" s="171" customFormat="1" ht="13.5" customHeight="1">
      <c r="A8" s="206"/>
      <c r="B8" s="196"/>
      <c r="C8" s="193" t="s">
        <v>146</v>
      </c>
      <c r="D8" s="473" t="s">
        <v>430</v>
      </c>
      <c r="E8" s="61">
        <v>400</v>
      </c>
      <c r="F8" s="83"/>
      <c r="G8" s="114"/>
      <c r="H8" s="113"/>
      <c r="I8" s="473"/>
      <c r="J8" s="61"/>
      <c r="K8" s="83"/>
      <c r="L8" s="197"/>
      <c r="M8" s="113"/>
      <c r="N8" s="473"/>
      <c r="O8" s="61"/>
      <c r="P8" s="198"/>
      <c r="Q8" s="114"/>
      <c r="R8" s="113"/>
      <c r="S8" s="473"/>
      <c r="T8" s="61"/>
      <c r="U8" s="198"/>
      <c r="V8" s="114"/>
      <c r="W8" s="122" t="s">
        <v>150</v>
      </c>
      <c r="X8" s="499"/>
      <c r="Y8" s="66">
        <v>150</v>
      </c>
      <c r="Z8" s="307"/>
      <c r="AA8" s="209"/>
      <c r="AB8" s="209"/>
      <c r="AC8" s="209"/>
      <c r="AD8" s="209"/>
      <c r="AE8" s="209"/>
    </row>
    <row r="9" spans="1:31" s="171" customFormat="1" ht="13.5" customHeight="1">
      <c r="A9" s="286"/>
      <c r="B9" s="179"/>
      <c r="C9" s="111" t="s">
        <v>147</v>
      </c>
      <c r="D9" s="470" t="s">
        <v>508</v>
      </c>
      <c r="E9" s="60">
        <v>550</v>
      </c>
      <c r="F9" s="82"/>
      <c r="G9" s="81"/>
      <c r="H9" s="105"/>
      <c r="I9" s="470"/>
      <c r="J9" s="60"/>
      <c r="K9" s="82"/>
      <c r="L9" s="104"/>
      <c r="M9" s="105"/>
      <c r="N9" s="470"/>
      <c r="O9" s="60"/>
      <c r="P9" s="129"/>
      <c r="Q9" s="81"/>
      <c r="R9" s="105"/>
      <c r="S9" s="470"/>
      <c r="T9" s="60"/>
      <c r="U9" s="129"/>
      <c r="V9" s="81"/>
      <c r="W9" s="105"/>
      <c r="X9" s="484"/>
      <c r="Y9" s="60"/>
      <c r="Z9" s="82"/>
      <c r="AA9" s="209"/>
      <c r="AB9" s="209"/>
      <c r="AC9" s="209"/>
      <c r="AD9" s="209"/>
      <c r="AE9" s="209"/>
    </row>
    <row r="10" spans="1:31" s="171" customFormat="1" ht="13.5" customHeight="1">
      <c r="A10" s="206"/>
      <c r="B10" s="179"/>
      <c r="C10" s="111" t="s">
        <v>148</v>
      </c>
      <c r="D10" s="470" t="s">
        <v>508</v>
      </c>
      <c r="E10" s="60">
        <v>1800</v>
      </c>
      <c r="F10" s="82"/>
      <c r="G10" s="81"/>
      <c r="H10" s="105"/>
      <c r="I10" s="470"/>
      <c r="J10" s="60"/>
      <c r="K10" s="82"/>
      <c r="L10" s="104"/>
      <c r="M10" s="105"/>
      <c r="N10" s="470"/>
      <c r="O10" s="60"/>
      <c r="P10" s="129"/>
      <c r="Q10" s="81"/>
      <c r="R10" s="105"/>
      <c r="S10" s="470"/>
      <c r="T10" s="60"/>
      <c r="U10" s="129"/>
      <c r="V10" s="81"/>
      <c r="W10" s="105"/>
      <c r="X10" s="484"/>
      <c r="Y10" s="60"/>
      <c r="Z10" s="82"/>
      <c r="AA10" s="209"/>
      <c r="AB10" s="209"/>
      <c r="AC10" s="209"/>
      <c r="AD10" s="209"/>
      <c r="AE10" s="209"/>
    </row>
    <row r="11" spans="1:31" s="171" customFormat="1" ht="13.5" customHeight="1">
      <c r="A11" s="284"/>
      <c r="B11" s="179"/>
      <c r="C11" s="111" t="s">
        <v>149</v>
      </c>
      <c r="D11" s="470" t="s">
        <v>508</v>
      </c>
      <c r="E11" s="60">
        <v>900</v>
      </c>
      <c r="F11" s="82"/>
      <c r="G11" s="81"/>
      <c r="H11" s="105"/>
      <c r="I11" s="470"/>
      <c r="J11" s="60"/>
      <c r="K11" s="82"/>
      <c r="L11" s="104"/>
      <c r="M11" s="105"/>
      <c r="N11" s="470"/>
      <c r="O11" s="60"/>
      <c r="P11" s="129"/>
      <c r="Q11" s="81"/>
      <c r="R11" s="105"/>
      <c r="S11" s="470"/>
      <c r="T11" s="60"/>
      <c r="U11" s="129"/>
      <c r="V11" s="81"/>
      <c r="W11" s="105"/>
      <c r="X11" s="484"/>
      <c r="Y11" s="60"/>
      <c r="Z11" s="82"/>
      <c r="AA11" s="209"/>
      <c r="AB11" s="209"/>
      <c r="AC11" s="209"/>
      <c r="AD11" s="209"/>
      <c r="AE11" s="209"/>
    </row>
    <row r="12" spans="1:31" s="171" customFormat="1" ht="13.5" customHeight="1">
      <c r="A12" s="380"/>
      <c r="B12" s="304"/>
      <c r="C12" s="305" t="s">
        <v>150</v>
      </c>
      <c r="D12" s="470" t="s">
        <v>508</v>
      </c>
      <c r="E12" s="66">
        <v>2050</v>
      </c>
      <c r="F12" s="307"/>
      <c r="G12" s="308"/>
      <c r="H12" s="122"/>
      <c r="I12" s="470"/>
      <c r="J12" s="66"/>
      <c r="K12" s="307"/>
      <c r="L12" s="215"/>
      <c r="M12" s="122"/>
      <c r="N12" s="470"/>
      <c r="O12" s="66"/>
      <c r="P12" s="309"/>
      <c r="Q12" s="308"/>
      <c r="R12" s="122"/>
      <c r="S12" s="470"/>
      <c r="T12" s="66"/>
      <c r="U12" s="309"/>
      <c r="V12" s="308"/>
      <c r="W12" s="105"/>
      <c r="X12" s="484"/>
      <c r="Y12" s="60"/>
      <c r="Z12" s="307"/>
      <c r="AA12" s="209"/>
      <c r="AB12" s="209"/>
      <c r="AC12" s="209"/>
      <c r="AD12" s="209"/>
      <c r="AE12" s="209"/>
    </row>
    <row r="13" spans="1:31" s="171" customFormat="1" ht="13.5" customHeight="1">
      <c r="A13" s="381"/>
      <c r="B13" s="179"/>
      <c r="C13" s="111" t="s">
        <v>151</v>
      </c>
      <c r="D13" s="470" t="s">
        <v>429</v>
      </c>
      <c r="E13" s="60">
        <v>1050</v>
      </c>
      <c r="F13" s="82"/>
      <c r="G13" s="81"/>
      <c r="H13" s="105"/>
      <c r="I13" s="470"/>
      <c r="J13" s="60"/>
      <c r="K13" s="82"/>
      <c r="L13" s="104"/>
      <c r="M13" s="105"/>
      <c r="N13" s="470"/>
      <c r="O13" s="60"/>
      <c r="P13" s="129"/>
      <c r="Q13" s="81"/>
      <c r="R13" s="105"/>
      <c r="S13" s="470"/>
      <c r="T13" s="60"/>
      <c r="U13" s="129"/>
      <c r="V13" s="81"/>
      <c r="W13" s="183"/>
      <c r="X13" s="500"/>
      <c r="Y13" s="60"/>
      <c r="Z13" s="82"/>
      <c r="AA13" s="209"/>
      <c r="AB13" s="209"/>
      <c r="AC13" s="209"/>
      <c r="AD13" s="209"/>
      <c r="AE13" s="209"/>
    </row>
    <row r="14" spans="1:31" s="171" customFormat="1" ht="13.5" customHeight="1">
      <c r="A14" s="284"/>
      <c r="B14" s="200"/>
      <c r="C14" s="201" t="s">
        <v>152</v>
      </c>
      <c r="D14" s="473" t="s">
        <v>430</v>
      </c>
      <c r="E14" s="63">
        <v>1000</v>
      </c>
      <c r="F14" s="85"/>
      <c r="G14" s="119"/>
      <c r="H14" s="112"/>
      <c r="I14" s="473"/>
      <c r="J14" s="63"/>
      <c r="K14" s="85"/>
      <c r="L14" s="203"/>
      <c r="M14" s="112"/>
      <c r="N14" s="473"/>
      <c r="O14" s="63"/>
      <c r="P14" s="182"/>
      <c r="Q14" s="119"/>
      <c r="R14" s="112"/>
      <c r="S14" s="473"/>
      <c r="T14" s="63"/>
      <c r="U14" s="182"/>
      <c r="V14" s="119"/>
      <c r="W14" s="112"/>
      <c r="X14" s="486"/>
      <c r="Y14" s="63"/>
      <c r="Z14" s="85"/>
      <c r="AA14" s="209"/>
      <c r="AB14" s="209"/>
      <c r="AC14" s="209"/>
      <c r="AD14" s="209"/>
      <c r="AE14" s="209"/>
    </row>
    <row r="15" spans="1:31" s="62" customFormat="1" ht="13.5" customHeight="1">
      <c r="A15" s="208"/>
      <c r="B15" s="188"/>
      <c r="C15" s="117" t="s">
        <v>449</v>
      </c>
      <c r="D15" s="118"/>
      <c r="E15" s="59">
        <f>SUM(E7:E14)</f>
        <v>8800</v>
      </c>
      <c r="F15" s="84">
        <f>SUM(F7:F14)</f>
        <v>0</v>
      </c>
      <c r="G15" s="116"/>
      <c r="H15" s="120" t="s">
        <v>449</v>
      </c>
      <c r="I15" s="118"/>
      <c r="J15" s="59">
        <f>SUM(J7:J14)</f>
        <v>650</v>
      </c>
      <c r="K15" s="84">
        <f>SUM(K7:K14)</f>
        <v>0</v>
      </c>
      <c r="L15" s="190"/>
      <c r="M15" s="120"/>
      <c r="N15" s="118"/>
      <c r="O15" s="59">
        <f>SUM(O7:O14)</f>
        <v>0</v>
      </c>
      <c r="P15" s="84">
        <f>SUM(P7:P14)</f>
        <v>0</v>
      </c>
      <c r="Q15" s="116"/>
      <c r="R15" s="120"/>
      <c r="S15" s="118"/>
      <c r="T15" s="59">
        <f>SUM(T7:T14)</f>
        <v>0</v>
      </c>
      <c r="U15" s="84">
        <f>SUM(U7:U14)</f>
        <v>0</v>
      </c>
      <c r="V15" s="116"/>
      <c r="W15" s="120" t="s">
        <v>449</v>
      </c>
      <c r="X15" s="118"/>
      <c r="Y15" s="59">
        <f>SUM(Y7:Y14)</f>
        <v>700</v>
      </c>
      <c r="Z15" s="84">
        <f>SUM(Z7:Z14)</f>
        <v>0</v>
      </c>
      <c r="AA15" s="216"/>
      <c r="AB15" s="216"/>
      <c r="AC15" s="216"/>
      <c r="AD15" s="216"/>
      <c r="AE15" s="216"/>
    </row>
    <row r="16" spans="2:31" ht="24" customHeight="1">
      <c r="B16" s="448" t="s">
        <v>491</v>
      </c>
      <c r="C16" s="444"/>
      <c r="D16" s="448"/>
      <c r="E16" s="8"/>
      <c r="F16" s="447" t="s">
        <v>172</v>
      </c>
      <c r="G16" s="724">
        <f>SUM(E29,J29,Y29,O29,T29)</f>
        <v>23400</v>
      </c>
      <c r="H16" s="724">
        <f>SUM(C54,H54,M54,R54,W38)</f>
        <v>0</v>
      </c>
      <c r="I16" s="441" t="s">
        <v>173</v>
      </c>
      <c r="J16" s="442" t="s">
        <v>463</v>
      </c>
      <c r="K16" s="733">
        <f>SUM(F29,K29,P29,U29,Z29)</f>
        <v>0</v>
      </c>
      <c r="L16" s="733"/>
      <c r="M16" s="733"/>
      <c r="N16" s="441" t="s">
        <v>173</v>
      </c>
      <c r="O16" s="449" t="s">
        <v>493</v>
      </c>
      <c r="Y16" s="143"/>
      <c r="AA16" s="142"/>
      <c r="AB16" s="142"/>
      <c r="AC16" s="142"/>
      <c r="AD16" s="142"/>
      <c r="AE16" s="142"/>
    </row>
    <row r="17" spans="1:26" ht="13.5" customHeight="1">
      <c r="A17" s="157" t="s">
        <v>5</v>
      </c>
      <c r="B17" s="710" t="s">
        <v>6</v>
      </c>
      <c r="C17" s="711"/>
      <c r="D17" s="711"/>
      <c r="E17" s="711"/>
      <c r="F17" s="158" t="s">
        <v>238</v>
      </c>
      <c r="G17" s="710" t="s">
        <v>9</v>
      </c>
      <c r="H17" s="711"/>
      <c r="I17" s="711"/>
      <c r="J17" s="711"/>
      <c r="K17" s="158" t="s">
        <v>238</v>
      </c>
      <c r="L17" s="711" t="s">
        <v>7</v>
      </c>
      <c r="M17" s="711"/>
      <c r="N17" s="711"/>
      <c r="O17" s="711"/>
      <c r="P17" s="158" t="s">
        <v>238</v>
      </c>
      <c r="Q17" s="710" t="s">
        <v>8</v>
      </c>
      <c r="R17" s="711"/>
      <c r="S17" s="711"/>
      <c r="T17" s="711"/>
      <c r="U17" s="158" t="s">
        <v>238</v>
      </c>
      <c r="V17" s="710" t="s">
        <v>10</v>
      </c>
      <c r="W17" s="711"/>
      <c r="X17" s="711"/>
      <c r="Y17" s="711"/>
      <c r="Z17" s="158" t="s">
        <v>238</v>
      </c>
    </row>
    <row r="18" spans="1:31" s="171" customFormat="1" ht="13.5" customHeight="1">
      <c r="A18" s="174"/>
      <c r="B18" s="174"/>
      <c r="C18" s="175" t="s">
        <v>133</v>
      </c>
      <c r="D18" s="471" t="s">
        <v>496</v>
      </c>
      <c r="E18" s="431">
        <v>9700</v>
      </c>
      <c r="F18" s="134"/>
      <c r="G18" s="80"/>
      <c r="H18" s="110" t="s">
        <v>133</v>
      </c>
      <c r="I18" s="498" t="s">
        <v>686</v>
      </c>
      <c r="J18" s="9">
        <v>1850</v>
      </c>
      <c r="K18" s="134"/>
      <c r="L18" s="177"/>
      <c r="M18" s="110" t="s">
        <v>134</v>
      </c>
      <c r="N18" s="176"/>
      <c r="O18" s="9">
        <v>650</v>
      </c>
      <c r="P18" s="134"/>
      <c r="Q18" s="80"/>
      <c r="R18" s="175"/>
      <c r="S18" s="471"/>
      <c r="T18" s="431"/>
      <c r="U18" s="134"/>
      <c r="V18" s="80"/>
      <c r="W18" s="110" t="s">
        <v>440</v>
      </c>
      <c r="X18" s="176"/>
      <c r="Y18" s="9">
        <v>1050</v>
      </c>
      <c r="Z18" s="134"/>
      <c r="AA18" s="209"/>
      <c r="AB18" s="209"/>
      <c r="AC18" s="209"/>
      <c r="AD18" s="209"/>
      <c r="AE18" s="209"/>
    </row>
    <row r="19" spans="1:31" s="171" customFormat="1" ht="13.5" customHeight="1">
      <c r="A19" s="179"/>
      <c r="B19" s="179"/>
      <c r="C19" s="111" t="s">
        <v>215</v>
      </c>
      <c r="D19" s="207" t="s">
        <v>425</v>
      </c>
      <c r="E19" s="60">
        <v>1500</v>
      </c>
      <c r="F19" s="82"/>
      <c r="G19" s="81"/>
      <c r="H19" s="105"/>
      <c r="I19" s="97"/>
      <c r="J19" s="60"/>
      <c r="K19" s="129"/>
      <c r="L19" s="104"/>
      <c r="M19" s="105" t="s">
        <v>135</v>
      </c>
      <c r="N19" s="97"/>
      <c r="O19" s="60">
        <v>600</v>
      </c>
      <c r="P19" s="82"/>
      <c r="Q19" s="81"/>
      <c r="R19" s="111"/>
      <c r="S19" s="207"/>
      <c r="T19" s="60"/>
      <c r="U19" s="82"/>
      <c r="V19" s="81"/>
      <c r="W19" s="105"/>
      <c r="X19" s="97"/>
      <c r="Y19" s="60"/>
      <c r="Z19" s="82"/>
      <c r="AA19" s="209"/>
      <c r="AB19" s="209"/>
      <c r="AC19" s="209"/>
      <c r="AD19" s="209"/>
      <c r="AE19" s="209"/>
    </row>
    <row r="20" spans="1:31" s="171" customFormat="1" ht="13.5" customHeight="1">
      <c r="A20" s="179"/>
      <c r="B20" s="179"/>
      <c r="C20" s="111" t="s">
        <v>227</v>
      </c>
      <c r="D20" s="207" t="s">
        <v>425</v>
      </c>
      <c r="E20" s="60">
        <v>1600</v>
      </c>
      <c r="F20" s="82"/>
      <c r="G20" s="81"/>
      <c r="H20" s="105"/>
      <c r="I20" s="97"/>
      <c r="J20" s="60"/>
      <c r="K20" s="129"/>
      <c r="L20" s="104"/>
      <c r="M20" s="105"/>
      <c r="N20" s="97"/>
      <c r="O20" s="60"/>
      <c r="P20" s="129"/>
      <c r="Q20" s="81"/>
      <c r="R20" s="111"/>
      <c r="S20" s="207"/>
      <c r="T20" s="60"/>
      <c r="U20" s="82"/>
      <c r="V20" s="81"/>
      <c r="W20" s="105"/>
      <c r="X20" s="97"/>
      <c r="Y20" s="60"/>
      <c r="Z20" s="82"/>
      <c r="AA20" s="209"/>
      <c r="AB20" s="209"/>
      <c r="AC20" s="209"/>
      <c r="AD20" s="209"/>
      <c r="AE20" s="209"/>
    </row>
    <row r="21" spans="1:31" s="171" customFormat="1" ht="13.5" customHeight="1">
      <c r="A21" s="381"/>
      <c r="B21" s="347"/>
      <c r="C21" s="382" t="s">
        <v>196</v>
      </c>
      <c r="D21" s="470" t="s">
        <v>429</v>
      </c>
      <c r="E21" s="60">
        <v>550</v>
      </c>
      <c r="F21" s="82"/>
      <c r="G21" s="81"/>
      <c r="H21" s="383"/>
      <c r="I21" s="470"/>
      <c r="J21" s="60"/>
      <c r="K21" s="129"/>
      <c r="L21" s="104"/>
      <c r="M21" s="383"/>
      <c r="N21" s="470"/>
      <c r="O21" s="60"/>
      <c r="P21" s="129"/>
      <c r="Q21" s="81"/>
      <c r="R21" s="383"/>
      <c r="S21" s="470"/>
      <c r="T21" s="60"/>
      <c r="U21" s="82"/>
      <c r="V21" s="81"/>
      <c r="W21" s="130"/>
      <c r="X21" s="97"/>
      <c r="Y21" s="60"/>
      <c r="Z21" s="82"/>
      <c r="AA21" s="209"/>
      <c r="AB21" s="209"/>
      <c r="AC21" s="209"/>
      <c r="AD21" s="209"/>
      <c r="AE21" s="209"/>
    </row>
    <row r="22" spans="1:31" s="171" customFormat="1" ht="13.5" customHeight="1">
      <c r="A22" s="178"/>
      <c r="B22" s="347"/>
      <c r="C22" s="111" t="s">
        <v>418</v>
      </c>
      <c r="D22" s="470" t="s">
        <v>429</v>
      </c>
      <c r="E22" s="60">
        <v>650</v>
      </c>
      <c r="F22" s="82"/>
      <c r="G22" s="81"/>
      <c r="H22" s="105"/>
      <c r="I22" s="470"/>
      <c r="J22" s="60"/>
      <c r="K22" s="129"/>
      <c r="L22" s="104"/>
      <c r="M22" s="105"/>
      <c r="N22" s="470"/>
      <c r="O22" s="60"/>
      <c r="P22" s="129"/>
      <c r="Q22" s="81"/>
      <c r="R22" s="105"/>
      <c r="S22" s="470"/>
      <c r="T22" s="60"/>
      <c r="U22" s="82"/>
      <c r="V22" s="81"/>
      <c r="W22" s="130"/>
      <c r="X22" s="97"/>
      <c r="Y22" s="60"/>
      <c r="Z22" s="82"/>
      <c r="AA22" s="209"/>
      <c r="AB22" s="209"/>
      <c r="AC22" s="209"/>
      <c r="AD22" s="209"/>
      <c r="AE22" s="209"/>
    </row>
    <row r="23" spans="1:31" s="171" customFormat="1" ht="13.5" customHeight="1">
      <c r="A23" s="178"/>
      <c r="B23" s="347"/>
      <c r="C23" s="111" t="s">
        <v>419</v>
      </c>
      <c r="D23" s="470" t="s">
        <v>429</v>
      </c>
      <c r="E23" s="60">
        <v>850</v>
      </c>
      <c r="F23" s="82"/>
      <c r="G23" s="81"/>
      <c r="H23" s="105"/>
      <c r="I23" s="470"/>
      <c r="J23" s="60"/>
      <c r="K23" s="129"/>
      <c r="L23" s="104"/>
      <c r="M23" s="105"/>
      <c r="N23" s="470"/>
      <c r="O23" s="60"/>
      <c r="P23" s="129"/>
      <c r="Q23" s="81"/>
      <c r="R23" s="105"/>
      <c r="S23" s="470"/>
      <c r="T23" s="60"/>
      <c r="U23" s="82"/>
      <c r="V23" s="81"/>
      <c r="W23" s="130"/>
      <c r="X23" s="97"/>
      <c r="Y23" s="60"/>
      <c r="Z23" s="82"/>
      <c r="AA23" s="209"/>
      <c r="AB23" s="209"/>
      <c r="AC23" s="209"/>
      <c r="AD23" s="209"/>
      <c r="AE23" s="209"/>
    </row>
    <row r="24" spans="1:31" s="171" customFormat="1" ht="13.5" customHeight="1">
      <c r="A24" s="178"/>
      <c r="B24" s="347"/>
      <c r="C24" s="111" t="s">
        <v>197</v>
      </c>
      <c r="D24" s="470" t="s">
        <v>429</v>
      </c>
      <c r="E24" s="60">
        <v>600</v>
      </c>
      <c r="F24" s="82"/>
      <c r="G24" s="81"/>
      <c r="H24" s="383"/>
      <c r="I24" s="470"/>
      <c r="J24" s="60"/>
      <c r="K24" s="129"/>
      <c r="L24" s="104"/>
      <c r="M24" s="383"/>
      <c r="N24" s="470"/>
      <c r="O24" s="60"/>
      <c r="P24" s="129"/>
      <c r="Q24" s="81"/>
      <c r="R24" s="384"/>
      <c r="S24" s="470"/>
      <c r="T24" s="60"/>
      <c r="U24" s="82"/>
      <c r="V24" s="81"/>
      <c r="W24" s="130"/>
      <c r="X24" s="97"/>
      <c r="Y24" s="60"/>
      <c r="Z24" s="82"/>
      <c r="AA24" s="209"/>
      <c r="AB24" s="209"/>
      <c r="AC24" s="209"/>
      <c r="AD24" s="209"/>
      <c r="AE24" s="209"/>
    </row>
    <row r="25" spans="1:31" s="171" customFormat="1" ht="13.5" customHeight="1">
      <c r="A25" s="301"/>
      <c r="B25" s="385"/>
      <c r="C25" s="305" t="s">
        <v>420</v>
      </c>
      <c r="D25" s="470" t="s">
        <v>508</v>
      </c>
      <c r="E25" s="66">
        <v>1100</v>
      </c>
      <c r="F25" s="307"/>
      <c r="G25" s="308"/>
      <c r="H25" s="122"/>
      <c r="I25" s="470"/>
      <c r="J25" s="66"/>
      <c r="K25" s="309"/>
      <c r="L25" s="215"/>
      <c r="M25" s="122"/>
      <c r="N25" s="470"/>
      <c r="O25" s="66"/>
      <c r="P25" s="309"/>
      <c r="Q25" s="308"/>
      <c r="R25" s="122"/>
      <c r="S25" s="470"/>
      <c r="T25" s="66"/>
      <c r="U25" s="307"/>
      <c r="V25" s="308"/>
      <c r="W25" s="338"/>
      <c r="X25" s="306"/>
      <c r="Y25" s="66"/>
      <c r="Z25" s="307"/>
      <c r="AA25" s="209"/>
      <c r="AB25" s="209"/>
      <c r="AC25" s="209"/>
      <c r="AD25" s="209"/>
      <c r="AE25" s="209"/>
    </row>
    <row r="26" spans="1:26" s="209" customFormat="1" ht="13.5" customHeight="1">
      <c r="A26" s="178"/>
      <c r="B26" s="347" t="s">
        <v>417</v>
      </c>
      <c r="C26" s="111" t="s">
        <v>141</v>
      </c>
      <c r="D26" s="470" t="s">
        <v>508</v>
      </c>
      <c r="E26" s="60">
        <v>1700</v>
      </c>
      <c r="F26" s="82"/>
      <c r="G26" s="81"/>
      <c r="H26" s="105"/>
      <c r="I26" s="470"/>
      <c r="J26" s="60"/>
      <c r="K26" s="129"/>
      <c r="L26" s="104"/>
      <c r="M26" s="105"/>
      <c r="N26" s="470"/>
      <c r="O26" s="60"/>
      <c r="P26" s="129"/>
      <c r="Q26" s="81"/>
      <c r="R26" s="105"/>
      <c r="S26" s="470"/>
      <c r="T26" s="60"/>
      <c r="U26" s="82"/>
      <c r="V26" s="81"/>
      <c r="W26" s="105"/>
      <c r="X26" s="97"/>
      <c r="Y26" s="60"/>
      <c r="Z26" s="82"/>
    </row>
    <row r="27" spans="1:31" s="171" customFormat="1" ht="13.5" customHeight="1">
      <c r="A27" s="386"/>
      <c r="B27" s="387"/>
      <c r="C27" s="112" t="s">
        <v>138</v>
      </c>
      <c r="D27" s="470" t="s">
        <v>429</v>
      </c>
      <c r="E27" s="63">
        <v>550</v>
      </c>
      <c r="F27" s="85"/>
      <c r="G27" s="119"/>
      <c r="H27" s="112"/>
      <c r="I27" s="470"/>
      <c r="J27" s="63"/>
      <c r="K27" s="182"/>
      <c r="L27" s="203"/>
      <c r="M27" s="112"/>
      <c r="N27" s="470"/>
      <c r="O27" s="63"/>
      <c r="P27" s="182"/>
      <c r="Q27" s="119"/>
      <c r="R27" s="112"/>
      <c r="S27" s="470"/>
      <c r="T27" s="63"/>
      <c r="U27" s="85"/>
      <c r="V27" s="119"/>
      <c r="W27" s="112"/>
      <c r="X27" s="204"/>
      <c r="Y27" s="63"/>
      <c r="Z27" s="85"/>
      <c r="AA27" s="209"/>
      <c r="AB27" s="209"/>
      <c r="AC27" s="209"/>
      <c r="AD27" s="209"/>
      <c r="AE27" s="209"/>
    </row>
    <row r="28" spans="1:31" s="171" customFormat="1" ht="13.5" customHeight="1">
      <c r="A28" s="388"/>
      <c r="B28" s="347"/>
      <c r="C28" s="105" t="s">
        <v>189</v>
      </c>
      <c r="D28" s="483" t="s">
        <v>518</v>
      </c>
      <c r="E28" s="60">
        <v>450</v>
      </c>
      <c r="F28" s="82"/>
      <c r="G28" s="81"/>
      <c r="H28" s="105"/>
      <c r="I28" s="473"/>
      <c r="J28" s="60"/>
      <c r="K28" s="129"/>
      <c r="L28" s="104"/>
      <c r="M28" s="105"/>
      <c r="N28" s="473"/>
      <c r="O28" s="60"/>
      <c r="P28" s="129"/>
      <c r="Q28" s="81"/>
      <c r="R28" s="105"/>
      <c r="S28" s="473"/>
      <c r="T28" s="60"/>
      <c r="U28" s="82"/>
      <c r="V28" s="81"/>
      <c r="W28" s="105"/>
      <c r="X28" s="470"/>
      <c r="Y28" s="60"/>
      <c r="Z28" s="82"/>
      <c r="AA28" s="209"/>
      <c r="AB28" s="209"/>
      <c r="AC28" s="209"/>
      <c r="AD28" s="209"/>
      <c r="AE28" s="209"/>
    </row>
    <row r="29" spans="1:31" s="62" customFormat="1" ht="13.5" customHeight="1">
      <c r="A29" s="208"/>
      <c r="B29" s="188"/>
      <c r="C29" s="117" t="s">
        <v>449</v>
      </c>
      <c r="D29" s="118"/>
      <c r="E29" s="59">
        <f>SUM(E18:E28)</f>
        <v>19250</v>
      </c>
      <c r="F29" s="84">
        <f>SUM(F18:F28)</f>
        <v>0</v>
      </c>
      <c r="G29" s="116"/>
      <c r="H29" s="120" t="s">
        <v>449</v>
      </c>
      <c r="I29" s="118"/>
      <c r="J29" s="59">
        <f>SUM(J18:J28)</f>
        <v>1850</v>
      </c>
      <c r="K29" s="84">
        <f>SUM(K18:K28)</f>
        <v>0</v>
      </c>
      <c r="L29" s="190"/>
      <c r="M29" s="120" t="s">
        <v>449</v>
      </c>
      <c r="N29" s="118"/>
      <c r="O29" s="59">
        <f>SUM(O18:O28)</f>
        <v>1250</v>
      </c>
      <c r="P29" s="84">
        <f>SUM(P18:P28)</f>
        <v>0</v>
      </c>
      <c r="Q29" s="116"/>
      <c r="R29" s="120" t="s">
        <v>449</v>
      </c>
      <c r="S29" s="118"/>
      <c r="T29" s="59">
        <f>SUM(T18:T28)</f>
        <v>0</v>
      </c>
      <c r="U29" s="84">
        <f>SUM(U18:U28)</f>
        <v>0</v>
      </c>
      <c r="V29" s="116"/>
      <c r="W29" s="120" t="s">
        <v>449</v>
      </c>
      <c r="X29" s="118"/>
      <c r="Y29" s="59">
        <f>SUM(Y18:Y28)</f>
        <v>1050</v>
      </c>
      <c r="Z29" s="84">
        <f>SUM(Z18:Z28)</f>
        <v>0</v>
      </c>
      <c r="AA29" s="216"/>
      <c r="AB29" s="216"/>
      <c r="AC29" s="216"/>
      <c r="AD29" s="216"/>
      <c r="AE29" s="216"/>
    </row>
    <row r="30" spans="1:21" s="216" customFormat="1" ht="23.25" customHeight="1">
      <c r="A30" s="143"/>
      <c r="B30" s="448" t="s">
        <v>492</v>
      </c>
      <c r="C30" s="444"/>
      <c r="D30" s="448"/>
      <c r="E30" s="8"/>
      <c r="F30" s="447" t="s">
        <v>172</v>
      </c>
      <c r="G30" s="724">
        <f>SUM(E39,J39,Y39)</f>
        <v>7400</v>
      </c>
      <c r="H30" s="724">
        <f>SUM(C68,H68,M68,R68,W52)</f>
        <v>0</v>
      </c>
      <c r="I30" s="441" t="s">
        <v>173</v>
      </c>
      <c r="J30" s="442" t="s">
        <v>463</v>
      </c>
      <c r="K30" s="733">
        <f>SUM(F39,K39,Z39)</f>
        <v>0</v>
      </c>
      <c r="L30" s="733"/>
      <c r="M30" s="733"/>
      <c r="N30" s="441" t="s">
        <v>173</v>
      </c>
      <c r="O30" s="449" t="s">
        <v>493</v>
      </c>
      <c r="P30" s="143"/>
      <c r="Q30" s="143"/>
      <c r="R30" s="143"/>
      <c r="S30" s="143"/>
      <c r="T30" s="62"/>
      <c r="U30" s="143"/>
    </row>
    <row r="31" spans="1:26" ht="13.5" customHeight="1">
      <c r="A31" s="157" t="s">
        <v>5</v>
      </c>
      <c r="B31" s="710" t="s">
        <v>6</v>
      </c>
      <c r="C31" s="711"/>
      <c r="D31" s="711"/>
      <c r="E31" s="711"/>
      <c r="F31" s="158" t="s">
        <v>238</v>
      </c>
      <c r="G31" s="710" t="s">
        <v>9</v>
      </c>
      <c r="H31" s="711"/>
      <c r="I31" s="711"/>
      <c r="J31" s="711"/>
      <c r="K31" s="158" t="s">
        <v>238</v>
      </c>
      <c r="L31" s="711" t="s">
        <v>7</v>
      </c>
      <c r="M31" s="711"/>
      <c r="N31" s="711"/>
      <c r="O31" s="711"/>
      <c r="P31" s="158" t="s">
        <v>238</v>
      </c>
      <c r="Q31" s="710" t="s">
        <v>8</v>
      </c>
      <c r="R31" s="711"/>
      <c r="S31" s="711"/>
      <c r="T31" s="711"/>
      <c r="U31" s="158" t="s">
        <v>238</v>
      </c>
      <c r="V31" s="710" t="s">
        <v>10</v>
      </c>
      <c r="W31" s="711"/>
      <c r="X31" s="711"/>
      <c r="Y31" s="711"/>
      <c r="Z31" s="158" t="s">
        <v>238</v>
      </c>
    </row>
    <row r="32" spans="1:31" s="371" customFormat="1" ht="13.5" customHeight="1">
      <c r="A32" s="257"/>
      <c r="B32" s="174" t="s">
        <v>421</v>
      </c>
      <c r="C32" s="175" t="s">
        <v>136</v>
      </c>
      <c r="D32" s="485" t="s">
        <v>687</v>
      </c>
      <c r="E32" s="9">
        <v>1750</v>
      </c>
      <c r="F32" s="134"/>
      <c r="G32" s="80"/>
      <c r="H32" s="110" t="s">
        <v>136</v>
      </c>
      <c r="I32" s="471" t="s">
        <v>384</v>
      </c>
      <c r="J32" s="9">
        <v>1150</v>
      </c>
      <c r="K32" s="134"/>
      <c r="L32" s="177"/>
      <c r="M32" s="110"/>
      <c r="N32" s="471"/>
      <c r="O32" s="9"/>
      <c r="P32" s="134"/>
      <c r="Q32" s="80"/>
      <c r="R32" s="110"/>
      <c r="S32" s="471"/>
      <c r="T32" s="9"/>
      <c r="U32" s="339"/>
      <c r="V32" s="80"/>
      <c r="W32" s="105" t="s">
        <v>143</v>
      </c>
      <c r="X32" s="97"/>
      <c r="Y32" s="60">
        <v>150</v>
      </c>
      <c r="Z32" s="134"/>
      <c r="AA32" s="319"/>
      <c r="AB32" s="319"/>
      <c r="AC32" s="319"/>
      <c r="AD32" s="319"/>
      <c r="AE32" s="319"/>
    </row>
    <row r="33" spans="1:31" s="371" customFormat="1" ht="13.5" customHeight="1">
      <c r="A33" s="89"/>
      <c r="B33" s="196" t="s">
        <v>422</v>
      </c>
      <c r="C33" s="193" t="s">
        <v>137</v>
      </c>
      <c r="D33" s="470" t="s">
        <v>429</v>
      </c>
      <c r="E33" s="61">
        <v>100</v>
      </c>
      <c r="F33" s="83"/>
      <c r="G33" s="114"/>
      <c r="H33" s="113"/>
      <c r="I33" s="470"/>
      <c r="J33" s="61"/>
      <c r="K33" s="198"/>
      <c r="L33" s="197"/>
      <c r="M33" s="113"/>
      <c r="N33" s="470"/>
      <c r="O33" s="34"/>
      <c r="P33" s="198"/>
      <c r="Q33" s="114"/>
      <c r="R33" s="113"/>
      <c r="S33" s="470"/>
      <c r="T33" s="61"/>
      <c r="U33" s="365"/>
      <c r="V33" s="114"/>
      <c r="W33" s="105" t="s">
        <v>191</v>
      </c>
      <c r="X33" s="97"/>
      <c r="Y33" s="60">
        <v>100</v>
      </c>
      <c r="Z33" s="83"/>
      <c r="AA33" s="319"/>
      <c r="AB33" s="319"/>
      <c r="AC33" s="319"/>
      <c r="AD33" s="319"/>
      <c r="AE33" s="319"/>
    </row>
    <row r="34" spans="1:31" s="371" customFormat="1" ht="13.5" customHeight="1">
      <c r="A34" s="178"/>
      <c r="B34" s="179"/>
      <c r="C34" s="111" t="s">
        <v>142</v>
      </c>
      <c r="D34" s="470" t="s">
        <v>508</v>
      </c>
      <c r="E34" s="432">
        <v>3450</v>
      </c>
      <c r="F34" s="82"/>
      <c r="G34" s="81"/>
      <c r="H34" s="105"/>
      <c r="I34" s="470"/>
      <c r="J34" s="60"/>
      <c r="K34" s="129"/>
      <c r="L34" s="104"/>
      <c r="M34" s="105"/>
      <c r="N34" s="470"/>
      <c r="O34" s="60"/>
      <c r="P34" s="129"/>
      <c r="Q34" s="81"/>
      <c r="R34" s="105"/>
      <c r="S34" s="470"/>
      <c r="T34" s="60"/>
      <c r="U34" s="351"/>
      <c r="V34" s="81"/>
      <c r="W34" s="105"/>
      <c r="X34" s="97"/>
      <c r="Y34" s="60"/>
      <c r="Z34" s="82"/>
      <c r="AA34" s="319"/>
      <c r="AB34" s="319"/>
      <c r="AC34" s="319"/>
      <c r="AD34" s="319"/>
      <c r="AE34" s="319"/>
    </row>
    <row r="35" spans="1:31" s="371" customFormat="1" ht="13.5" customHeight="1">
      <c r="A35" s="178"/>
      <c r="B35" s="179"/>
      <c r="C35" s="111" t="s">
        <v>191</v>
      </c>
      <c r="D35" s="470" t="s">
        <v>429</v>
      </c>
      <c r="E35" s="60">
        <v>350</v>
      </c>
      <c r="F35" s="82"/>
      <c r="G35" s="81"/>
      <c r="H35" s="105"/>
      <c r="I35" s="470"/>
      <c r="J35" s="60"/>
      <c r="K35" s="129"/>
      <c r="L35" s="104"/>
      <c r="M35" s="105"/>
      <c r="N35" s="470"/>
      <c r="O35" s="60"/>
      <c r="P35" s="129"/>
      <c r="Q35" s="81"/>
      <c r="R35" s="105"/>
      <c r="S35" s="470"/>
      <c r="T35" s="60"/>
      <c r="U35" s="351"/>
      <c r="V35" s="81"/>
      <c r="W35" s="105"/>
      <c r="X35" s="97"/>
      <c r="Y35" s="60"/>
      <c r="Z35" s="82"/>
      <c r="AA35" s="319"/>
      <c r="AB35" s="319"/>
      <c r="AC35" s="319"/>
      <c r="AD35" s="319"/>
      <c r="AE35" s="319"/>
    </row>
    <row r="36" spans="1:31" ht="13.5" customHeight="1">
      <c r="A36" s="301"/>
      <c r="B36" s="200"/>
      <c r="C36" s="201" t="s">
        <v>192</v>
      </c>
      <c r="D36" s="470" t="s">
        <v>429</v>
      </c>
      <c r="E36" s="63">
        <v>150</v>
      </c>
      <c r="F36" s="85"/>
      <c r="G36" s="119"/>
      <c r="H36" s="112"/>
      <c r="I36" s="470"/>
      <c r="J36" s="63"/>
      <c r="K36" s="182"/>
      <c r="L36" s="203"/>
      <c r="M36" s="112"/>
      <c r="N36" s="470"/>
      <c r="O36" s="63"/>
      <c r="P36" s="182"/>
      <c r="Q36" s="119"/>
      <c r="R36" s="112"/>
      <c r="S36" s="470"/>
      <c r="T36" s="63"/>
      <c r="U36" s="356"/>
      <c r="V36" s="119"/>
      <c r="W36" s="105"/>
      <c r="X36" s="97"/>
      <c r="Y36" s="60"/>
      <c r="Z36" s="182"/>
      <c r="AA36" s="142"/>
      <c r="AB36" s="142"/>
      <c r="AC36" s="142"/>
      <c r="AD36" s="142"/>
      <c r="AE36" s="142"/>
    </row>
    <row r="37" spans="1:31" ht="13.5" customHeight="1">
      <c r="A37" s="390"/>
      <c r="B37" s="304"/>
      <c r="C37" s="305" t="s">
        <v>139</v>
      </c>
      <c r="D37" s="501" t="s">
        <v>358</v>
      </c>
      <c r="E37" s="66">
        <v>100</v>
      </c>
      <c r="F37" s="307"/>
      <c r="G37" s="308"/>
      <c r="H37" s="122"/>
      <c r="I37" s="501"/>
      <c r="J37" s="66"/>
      <c r="K37" s="309"/>
      <c r="L37" s="215"/>
      <c r="M37" s="122"/>
      <c r="N37" s="389"/>
      <c r="O37" s="66"/>
      <c r="P37" s="309"/>
      <c r="Q37" s="308"/>
      <c r="R37" s="122"/>
      <c r="S37" s="389"/>
      <c r="T37" s="66"/>
      <c r="U37" s="353"/>
      <c r="V37" s="308"/>
      <c r="W37" s="105"/>
      <c r="X37" s="97"/>
      <c r="Y37" s="60"/>
      <c r="Z37" s="309"/>
      <c r="AA37" s="142"/>
      <c r="AB37" s="142"/>
      <c r="AC37" s="142"/>
      <c r="AD37" s="142"/>
      <c r="AE37" s="142"/>
    </row>
    <row r="38" spans="1:31" ht="13.5" customHeight="1">
      <c r="A38" s="178"/>
      <c r="B38" s="179"/>
      <c r="C38" s="111" t="s">
        <v>140</v>
      </c>
      <c r="D38" s="501" t="s">
        <v>358</v>
      </c>
      <c r="E38" s="60">
        <v>100</v>
      </c>
      <c r="F38" s="82"/>
      <c r="G38" s="81"/>
      <c r="H38" s="105"/>
      <c r="I38" s="501"/>
      <c r="J38" s="60"/>
      <c r="K38" s="129"/>
      <c r="L38" s="104"/>
      <c r="M38" s="105"/>
      <c r="N38" s="389"/>
      <c r="O38" s="60"/>
      <c r="P38" s="129"/>
      <c r="Q38" s="81"/>
      <c r="R38" s="105"/>
      <c r="S38" s="389"/>
      <c r="T38" s="60"/>
      <c r="U38" s="351"/>
      <c r="V38" s="81"/>
      <c r="W38" s="105"/>
      <c r="X38" s="97"/>
      <c r="Y38" s="60"/>
      <c r="Z38" s="129"/>
      <c r="AA38" s="142"/>
      <c r="AB38" s="142"/>
      <c r="AC38" s="142"/>
      <c r="AD38" s="142"/>
      <c r="AE38" s="142"/>
    </row>
    <row r="39" spans="1:31" ht="13.5">
      <c r="A39" s="208"/>
      <c r="B39" s="208"/>
      <c r="C39" s="117" t="s">
        <v>449</v>
      </c>
      <c r="D39" s="118"/>
      <c r="E39" s="59">
        <f>SUM(E32:E38)</f>
        <v>6000</v>
      </c>
      <c r="F39" s="84">
        <f>SUM(F32:F38)</f>
        <v>0</v>
      </c>
      <c r="G39" s="116"/>
      <c r="H39" s="120" t="s">
        <v>449</v>
      </c>
      <c r="I39" s="118"/>
      <c r="J39" s="59">
        <f>SUM(J32:J38)</f>
        <v>1150</v>
      </c>
      <c r="K39" s="84">
        <f>SUM(K32:K38)</f>
        <v>0</v>
      </c>
      <c r="L39" s="190"/>
      <c r="M39" s="120" t="s">
        <v>449</v>
      </c>
      <c r="N39" s="118"/>
      <c r="O39" s="59">
        <f>SUM(O32:O38)</f>
        <v>0</v>
      </c>
      <c r="P39" s="84">
        <f>SUM(P32:P38)</f>
        <v>0</v>
      </c>
      <c r="Q39" s="116"/>
      <c r="R39" s="120" t="s">
        <v>449</v>
      </c>
      <c r="S39" s="118"/>
      <c r="T39" s="59">
        <f>SUM(T32:T38)</f>
        <v>0</v>
      </c>
      <c r="U39" s="136">
        <f>SUM(U32:U38)</f>
        <v>0</v>
      </c>
      <c r="V39" s="116"/>
      <c r="W39" s="120" t="s">
        <v>449</v>
      </c>
      <c r="X39" s="118"/>
      <c r="Y39" s="59">
        <f>SUM(Y32:Y38)</f>
        <v>250</v>
      </c>
      <c r="Z39" s="84">
        <f>SUM(Z32:Z38)</f>
        <v>0</v>
      </c>
      <c r="AA39" s="142"/>
      <c r="AB39" s="142"/>
      <c r="AC39" s="142"/>
      <c r="AD39" s="142"/>
      <c r="AE39" s="142"/>
    </row>
    <row r="40" spans="1:31" ht="11.25" customHeight="1">
      <c r="A40" s="164"/>
      <c r="B40" s="216"/>
      <c r="C40" s="210"/>
      <c r="D40" s="210"/>
      <c r="E40" s="211"/>
      <c r="F40" s="190"/>
      <c r="G40" s="213"/>
      <c r="H40" s="402"/>
      <c r="I40" s="214"/>
      <c r="J40" s="211"/>
      <c r="K40" s="213"/>
      <c r="L40" s="213"/>
      <c r="M40" s="214"/>
      <c r="N40" s="214"/>
      <c r="O40" s="211"/>
      <c r="P40" s="213"/>
      <c r="Q40" s="213"/>
      <c r="R40" s="214"/>
      <c r="S40" s="214"/>
      <c r="T40" s="211"/>
      <c r="U40" s="213"/>
      <c r="V40" s="391"/>
      <c r="W40" s="392"/>
      <c r="X40" s="392"/>
      <c r="Y40" s="393"/>
      <c r="Z40" s="394"/>
      <c r="AA40" s="142"/>
      <c r="AB40" s="142"/>
      <c r="AC40" s="142"/>
      <c r="AD40" s="142"/>
      <c r="AE40" s="142"/>
    </row>
    <row r="41" spans="1:31" ht="13.5">
      <c r="A41" s="395" t="s">
        <v>195</v>
      </c>
      <c r="B41" s="373"/>
      <c r="C41" s="314" t="s">
        <v>450</v>
      </c>
      <c r="D41" s="397"/>
      <c r="E41" s="398"/>
      <c r="G41" s="400"/>
      <c r="I41" s="399" t="s">
        <v>233</v>
      </c>
      <c r="J41" s="401"/>
      <c r="K41" s="400"/>
      <c r="L41" s="245"/>
      <c r="M41" s="245"/>
      <c r="N41" s="245"/>
      <c r="O41" s="164"/>
      <c r="P41" s="245"/>
      <c r="Q41" s="245"/>
      <c r="R41" s="245"/>
      <c r="S41" s="245"/>
      <c r="T41" s="164"/>
      <c r="U41" s="245"/>
      <c r="V41" s="245"/>
      <c r="W41" s="245"/>
      <c r="X41" s="245"/>
      <c r="Y41" s="164"/>
      <c r="Z41" s="165"/>
      <c r="AA41" s="142"/>
      <c r="AB41" s="142"/>
      <c r="AC41" s="142"/>
      <c r="AD41" s="142"/>
      <c r="AE41" s="142"/>
    </row>
    <row r="42" spans="1:31" ht="13.5">
      <c r="A42" s="170"/>
      <c r="B42" s="269"/>
      <c r="C42" s="248"/>
      <c r="D42" s="248"/>
      <c r="E42" s="298"/>
      <c r="F42" s="268"/>
      <c r="G42" s="268"/>
      <c r="H42" s="268"/>
      <c r="I42" s="268"/>
      <c r="J42" s="267"/>
      <c r="K42" s="268"/>
      <c r="L42" s="268"/>
      <c r="M42" s="268"/>
      <c r="N42" s="268"/>
      <c r="O42" s="267"/>
      <c r="P42" s="268"/>
      <c r="Q42" s="268"/>
      <c r="R42" s="268"/>
      <c r="S42" s="268"/>
      <c r="T42" s="267"/>
      <c r="U42" s="268"/>
      <c r="V42" s="268"/>
      <c r="W42" s="268"/>
      <c r="X42" s="268"/>
      <c r="Y42" s="267"/>
      <c r="Z42" s="505" t="s">
        <v>506</v>
      </c>
      <c r="AA42" s="142"/>
      <c r="AB42" s="142"/>
      <c r="AC42" s="142"/>
      <c r="AD42" s="142"/>
      <c r="AE42" s="142"/>
    </row>
    <row r="43" spans="1:31" ht="18.75" customHeight="1">
      <c r="A43" s="428" t="str">
        <f>'P1表紙'!A39</f>
        <v>令和３年（1２月１日以降）</v>
      </c>
      <c r="AA43" s="396"/>
      <c r="AB43" s="142"/>
      <c r="AC43" s="142"/>
      <c r="AD43" s="142"/>
      <c r="AE43" s="142"/>
    </row>
    <row r="44" spans="1:31" ht="13.5">
      <c r="A44" s="142"/>
      <c r="B44" s="209"/>
      <c r="C44" s="362"/>
      <c r="D44" s="362"/>
      <c r="E44" s="363"/>
      <c r="F44" s="142"/>
      <c r="G44" s="142"/>
      <c r="H44" s="142"/>
      <c r="I44" s="142"/>
      <c r="J44" s="216"/>
      <c r="K44" s="142"/>
      <c r="L44" s="142"/>
      <c r="M44" s="142"/>
      <c r="N44" s="142"/>
      <c r="O44" s="216"/>
      <c r="P44" s="142"/>
      <c r="Q44" s="142"/>
      <c r="R44" s="142"/>
      <c r="S44" s="142"/>
      <c r="T44" s="216"/>
      <c r="U44" s="142"/>
      <c r="V44" s="142"/>
      <c r="W44" s="142"/>
      <c r="X44" s="142"/>
      <c r="Y44" s="216"/>
      <c r="Z44" s="142"/>
      <c r="AA44" s="142"/>
      <c r="AB44" s="142"/>
      <c r="AC44" s="142"/>
      <c r="AD44" s="142"/>
      <c r="AE44" s="142"/>
    </row>
    <row r="45" spans="1:31" ht="13.5">
      <c r="A45" s="142"/>
      <c r="B45" s="209"/>
      <c r="C45" s="362"/>
      <c r="D45" s="362"/>
      <c r="E45" s="363"/>
      <c r="F45" s="142"/>
      <c r="G45" s="142"/>
      <c r="H45" s="142"/>
      <c r="I45" s="142"/>
      <c r="J45" s="216"/>
      <c r="K45" s="142"/>
      <c r="L45" s="142"/>
      <c r="M45" s="142"/>
      <c r="N45" s="142"/>
      <c r="O45" s="216"/>
      <c r="P45" s="142"/>
      <c r="Q45" s="142"/>
      <c r="R45" s="142"/>
      <c r="S45" s="142"/>
      <c r="T45" s="216"/>
      <c r="U45" s="142"/>
      <c r="V45" s="142"/>
      <c r="W45" s="142"/>
      <c r="X45" s="142"/>
      <c r="Y45" s="216"/>
      <c r="Z45" s="142"/>
      <c r="AA45" s="142"/>
      <c r="AB45" s="142"/>
      <c r="AC45" s="142"/>
      <c r="AD45" s="142"/>
      <c r="AE45" s="142"/>
    </row>
    <row r="46" spans="2:25" ht="13.5">
      <c r="B46" s="143"/>
      <c r="C46" s="143"/>
      <c r="D46" s="143"/>
      <c r="E46" s="143"/>
      <c r="J46" s="143"/>
      <c r="O46" s="143"/>
      <c r="T46" s="143"/>
      <c r="Y46" s="143"/>
    </row>
    <row r="47" spans="2:25" ht="13.5">
      <c r="B47" s="143"/>
      <c r="C47" s="143"/>
      <c r="D47" s="143"/>
      <c r="E47" s="143"/>
      <c r="J47" s="143"/>
      <c r="O47" s="143"/>
      <c r="T47" s="143"/>
      <c r="Y47" s="143"/>
    </row>
    <row r="48" spans="2:25" ht="13.5">
      <c r="B48" s="143"/>
      <c r="C48" s="143"/>
      <c r="D48" s="143"/>
      <c r="E48" s="143"/>
      <c r="J48" s="143"/>
      <c r="O48" s="143"/>
      <c r="T48" s="143"/>
      <c r="Y48" s="143"/>
    </row>
    <row r="49" spans="2:25" ht="13.5">
      <c r="B49" s="143"/>
      <c r="C49" s="143"/>
      <c r="D49" s="143"/>
      <c r="E49" s="143"/>
      <c r="J49" s="143"/>
      <c r="O49" s="143"/>
      <c r="T49" s="143"/>
      <c r="Y49" s="143"/>
    </row>
    <row r="50" spans="2:25" ht="13.5">
      <c r="B50" s="143"/>
      <c r="C50" s="143"/>
      <c r="D50" s="143"/>
      <c r="E50" s="143"/>
      <c r="J50" s="143"/>
      <c r="O50" s="143"/>
      <c r="T50" s="143"/>
      <c r="Y50" s="143"/>
    </row>
    <row r="51" spans="1:25" ht="13.5">
      <c r="A51" s="142"/>
      <c r="B51" s="142"/>
      <c r="C51" s="142"/>
      <c r="D51" s="142"/>
      <c r="E51" s="142"/>
      <c r="F51" s="142"/>
      <c r="G51" s="142"/>
      <c r="H51" s="142"/>
      <c r="I51" s="142"/>
      <c r="J51" s="142"/>
      <c r="K51" s="142"/>
      <c r="L51" s="142"/>
      <c r="M51" s="142"/>
      <c r="O51" s="143"/>
      <c r="T51" s="143"/>
      <c r="Y51" s="143"/>
    </row>
    <row r="52" spans="1:25" ht="13.5">
      <c r="A52" s="142"/>
      <c r="B52" s="142"/>
      <c r="C52" s="142"/>
      <c r="D52" s="142"/>
      <c r="E52" s="142"/>
      <c r="F52" s="142"/>
      <c r="G52" s="142"/>
      <c r="H52" s="142"/>
      <c r="I52" s="142"/>
      <c r="J52" s="142"/>
      <c r="K52" s="142"/>
      <c r="L52" s="142"/>
      <c r="M52" s="142"/>
      <c r="O52" s="143"/>
      <c r="T52" s="143"/>
      <c r="Y52" s="143"/>
    </row>
    <row r="53" spans="1:25" ht="13.5">
      <c r="A53" s="142"/>
      <c r="B53" s="142"/>
      <c r="C53" s="142"/>
      <c r="D53" s="142"/>
      <c r="E53" s="142"/>
      <c r="F53" s="142"/>
      <c r="G53" s="142"/>
      <c r="H53" s="142"/>
      <c r="I53" s="142"/>
      <c r="J53" s="142"/>
      <c r="K53" s="142"/>
      <c r="L53" s="142"/>
      <c r="M53" s="142"/>
      <c r="O53" s="143"/>
      <c r="T53" s="143"/>
      <c r="Y53" s="143"/>
    </row>
    <row r="54" spans="1:25" ht="13.5">
      <c r="A54" s="142"/>
      <c r="B54" s="142"/>
      <c r="C54" s="142"/>
      <c r="D54" s="142"/>
      <c r="E54" s="142"/>
      <c r="F54" s="142"/>
      <c r="G54" s="142"/>
      <c r="H54" s="142"/>
      <c r="I54" s="142"/>
      <c r="J54" s="142"/>
      <c r="K54" s="142"/>
      <c r="L54" s="142"/>
      <c r="M54" s="142"/>
      <c r="O54" s="143"/>
      <c r="T54" s="143"/>
      <c r="Y54" s="143"/>
    </row>
    <row r="55" spans="1:25" ht="13.5">
      <c r="A55" s="142"/>
      <c r="B55" s="142"/>
      <c r="C55" s="142"/>
      <c r="D55" s="142"/>
      <c r="E55" s="142"/>
      <c r="F55" s="142"/>
      <c r="G55" s="142"/>
      <c r="H55" s="142"/>
      <c r="I55" s="142"/>
      <c r="J55" s="142"/>
      <c r="K55" s="142"/>
      <c r="L55" s="142"/>
      <c r="M55" s="142"/>
      <c r="O55" s="143"/>
      <c r="T55" s="143"/>
      <c r="Y55" s="143"/>
    </row>
    <row r="56" spans="1:25" ht="13.5">
      <c r="A56" s="142"/>
      <c r="B56" s="142"/>
      <c r="C56" s="142"/>
      <c r="D56" s="142"/>
      <c r="E56" s="142"/>
      <c r="F56" s="142"/>
      <c r="G56" s="142"/>
      <c r="H56" s="142"/>
      <c r="I56" s="142"/>
      <c r="J56" s="142"/>
      <c r="K56" s="142"/>
      <c r="L56" s="142"/>
      <c r="M56" s="142"/>
      <c r="O56" s="143"/>
      <c r="T56" s="143"/>
      <c r="Y56" s="143"/>
    </row>
    <row r="57" spans="1:25" ht="13.5">
      <c r="A57" s="142"/>
      <c r="B57" s="142"/>
      <c r="C57" s="142"/>
      <c r="D57" s="142"/>
      <c r="E57" s="142"/>
      <c r="F57" s="142"/>
      <c r="G57" s="142"/>
      <c r="H57" s="142"/>
      <c r="I57" s="142"/>
      <c r="J57" s="142"/>
      <c r="K57" s="142"/>
      <c r="L57" s="142"/>
      <c r="M57" s="142"/>
      <c r="O57" s="143"/>
      <c r="T57" s="143"/>
      <c r="Y57" s="143"/>
    </row>
    <row r="58" spans="1:25" ht="13.5">
      <c r="A58" s="142"/>
      <c r="B58" s="142"/>
      <c r="C58" s="142"/>
      <c r="D58" s="142"/>
      <c r="E58" s="142"/>
      <c r="F58" s="142"/>
      <c r="G58" s="142"/>
      <c r="H58" s="142"/>
      <c r="I58" s="142"/>
      <c r="J58" s="142"/>
      <c r="K58" s="142"/>
      <c r="L58" s="142"/>
      <c r="M58" s="142"/>
      <c r="O58" s="143"/>
      <c r="T58" s="143"/>
      <c r="Y58" s="143"/>
    </row>
    <row r="59" spans="1:25" ht="13.5">
      <c r="A59" s="142"/>
      <c r="B59" s="142"/>
      <c r="C59" s="142"/>
      <c r="D59" s="142"/>
      <c r="E59" s="142"/>
      <c r="F59" s="142"/>
      <c r="G59" s="142"/>
      <c r="H59" s="142"/>
      <c r="I59" s="142"/>
      <c r="J59" s="142"/>
      <c r="K59" s="142"/>
      <c r="L59" s="142"/>
      <c r="M59" s="142"/>
      <c r="O59" s="143"/>
      <c r="T59" s="143"/>
      <c r="Y59" s="143"/>
    </row>
    <row r="60" spans="1:25" ht="13.5">
      <c r="A60" s="142"/>
      <c r="B60" s="142"/>
      <c r="C60" s="142"/>
      <c r="D60" s="142"/>
      <c r="E60" s="142"/>
      <c r="F60" s="142"/>
      <c r="G60" s="142"/>
      <c r="H60" s="142"/>
      <c r="I60" s="142"/>
      <c r="J60" s="142"/>
      <c r="K60" s="142"/>
      <c r="L60" s="142"/>
      <c r="M60" s="142"/>
      <c r="O60" s="143"/>
      <c r="T60" s="143"/>
      <c r="Y60" s="143"/>
    </row>
    <row r="61" spans="1:25" ht="13.5">
      <c r="A61" s="142"/>
      <c r="B61" s="142"/>
      <c r="C61" s="142"/>
      <c r="D61" s="142"/>
      <c r="E61" s="142"/>
      <c r="F61" s="142"/>
      <c r="G61" s="142"/>
      <c r="H61" s="142"/>
      <c r="I61" s="142"/>
      <c r="J61" s="142"/>
      <c r="K61" s="142"/>
      <c r="L61" s="142"/>
      <c r="M61" s="142"/>
      <c r="O61" s="143"/>
      <c r="T61" s="143"/>
      <c r="Y61" s="143"/>
    </row>
    <row r="62" spans="1:25" ht="13.5">
      <c r="A62" s="142"/>
      <c r="B62" s="142"/>
      <c r="C62" s="142"/>
      <c r="D62" s="142"/>
      <c r="E62" s="142"/>
      <c r="F62" s="142"/>
      <c r="G62" s="142"/>
      <c r="H62" s="142"/>
      <c r="I62" s="142"/>
      <c r="J62" s="142"/>
      <c r="K62" s="142"/>
      <c r="L62" s="142"/>
      <c r="M62" s="142"/>
      <c r="O62" s="143"/>
      <c r="T62" s="143"/>
      <c r="Y62" s="143"/>
    </row>
    <row r="63" spans="1:25" ht="13.5">
      <c r="A63" s="142"/>
      <c r="B63" s="142"/>
      <c r="C63" s="142"/>
      <c r="D63" s="142"/>
      <c r="E63" s="142"/>
      <c r="F63" s="142"/>
      <c r="G63" s="142"/>
      <c r="H63" s="142"/>
      <c r="I63" s="142"/>
      <c r="J63" s="142"/>
      <c r="K63" s="142"/>
      <c r="L63" s="142"/>
      <c r="M63" s="142"/>
      <c r="O63" s="143"/>
      <c r="T63" s="143"/>
      <c r="Y63" s="143"/>
    </row>
    <row r="64" spans="1:25" ht="13.5">
      <c r="A64" s="142"/>
      <c r="B64" s="142"/>
      <c r="C64" s="142"/>
      <c r="D64" s="142"/>
      <c r="E64" s="142"/>
      <c r="F64" s="142"/>
      <c r="G64" s="142"/>
      <c r="H64" s="142"/>
      <c r="I64" s="142"/>
      <c r="J64" s="142"/>
      <c r="K64" s="142"/>
      <c r="L64" s="142"/>
      <c r="M64" s="142"/>
      <c r="O64" s="143"/>
      <c r="T64" s="143"/>
      <c r="Y64" s="143"/>
    </row>
    <row r="65" spans="1:25" ht="13.5">
      <c r="A65" s="142"/>
      <c r="B65" s="142"/>
      <c r="C65" s="142"/>
      <c r="D65" s="142"/>
      <c r="E65" s="142"/>
      <c r="F65" s="142"/>
      <c r="G65" s="142"/>
      <c r="H65" s="142"/>
      <c r="I65" s="142"/>
      <c r="J65" s="142"/>
      <c r="K65" s="142"/>
      <c r="L65" s="142"/>
      <c r="M65" s="142"/>
      <c r="O65" s="143"/>
      <c r="T65" s="143"/>
      <c r="Y65" s="143"/>
    </row>
    <row r="66" spans="1:25" ht="13.5">
      <c r="A66" s="142"/>
      <c r="B66" s="142"/>
      <c r="C66" s="142"/>
      <c r="D66" s="142"/>
      <c r="E66" s="142"/>
      <c r="F66" s="142"/>
      <c r="G66" s="142"/>
      <c r="H66" s="142"/>
      <c r="I66" s="142"/>
      <c r="J66" s="142"/>
      <c r="K66" s="142"/>
      <c r="L66" s="142"/>
      <c r="M66" s="142"/>
      <c r="O66" s="143"/>
      <c r="T66" s="143"/>
      <c r="Y66" s="143"/>
    </row>
    <row r="67" spans="1:25" ht="13.5">
      <c r="A67" s="142"/>
      <c r="B67" s="142"/>
      <c r="C67" s="142"/>
      <c r="D67" s="142"/>
      <c r="E67" s="142"/>
      <c r="F67" s="142"/>
      <c r="G67" s="142"/>
      <c r="H67" s="142"/>
      <c r="I67" s="142"/>
      <c r="J67" s="142"/>
      <c r="K67" s="142"/>
      <c r="L67" s="142"/>
      <c r="M67" s="142"/>
      <c r="O67" s="143"/>
      <c r="T67" s="143"/>
      <c r="Y67" s="143"/>
    </row>
    <row r="68" spans="1:25" ht="13.5">
      <c r="A68" s="142"/>
      <c r="B68" s="142"/>
      <c r="C68" s="142"/>
      <c r="D68" s="142"/>
      <c r="E68" s="142"/>
      <c r="F68" s="142"/>
      <c r="G68" s="142"/>
      <c r="H68" s="142"/>
      <c r="I68" s="142"/>
      <c r="J68" s="142"/>
      <c r="K68" s="142"/>
      <c r="L68" s="142"/>
      <c r="M68" s="142"/>
      <c r="O68" s="143"/>
      <c r="T68" s="143"/>
      <c r="Y68" s="143"/>
    </row>
    <row r="69" spans="1:25" ht="13.5">
      <c r="A69" s="142"/>
      <c r="B69" s="142"/>
      <c r="C69" s="142"/>
      <c r="D69" s="142"/>
      <c r="E69" s="142"/>
      <c r="F69" s="142"/>
      <c r="G69" s="142"/>
      <c r="H69" s="142"/>
      <c r="I69" s="142"/>
      <c r="J69" s="142"/>
      <c r="K69" s="142"/>
      <c r="L69" s="142"/>
      <c r="M69" s="142"/>
      <c r="O69" s="143"/>
      <c r="T69" s="143"/>
      <c r="Y69" s="143"/>
    </row>
    <row r="70" spans="1:25" ht="13.5">
      <c r="A70" s="142"/>
      <c r="B70" s="142"/>
      <c r="C70" s="142"/>
      <c r="D70" s="142"/>
      <c r="E70" s="142"/>
      <c r="F70" s="142"/>
      <c r="G70" s="142"/>
      <c r="H70" s="142"/>
      <c r="I70" s="142"/>
      <c r="J70" s="142"/>
      <c r="K70" s="142"/>
      <c r="L70" s="142"/>
      <c r="M70" s="142"/>
      <c r="O70" s="143"/>
      <c r="T70" s="143"/>
      <c r="Y70" s="143"/>
    </row>
    <row r="71" spans="1:25" ht="13.5">
      <c r="A71" s="142"/>
      <c r="B71" s="142"/>
      <c r="C71" s="142"/>
      <c r="D71" s="142"/>
      <c r="E71" s="142"/>
      <c r="F71" s="142"/>
      <c r="G71" s="142"/>
      <c r="H71" s="142"/>
      <c r="I71" s="142"/>
      <c r="J71" s="142"/>
      <c r="K71" s="142"/>
      <c r="L71" s="142"/>
      <c r="M71" s="142"/>
      <c r="O71" s="143"/>
      <c r="T71" s="143"/>
      <c r="Y71" s="143"/>
    </row>
    <row r="72" spans="1:25" ht="13.5">
      <c r="A72" s="142"/>
      <c r="B72" s="142"/>
      <c r="C72" s="142"/>
      <c r="D72" s="142"/>
      <c r="E72" s="142"/>
      <c r="F72" s="142"/>
      <c r="G72" s="142"/>
      <c r="H72" s="142"/>
      <c r="I72" s="142"/>
      <c r="J72" s="142"/>
      <c r="K72" s="142"/>
      <c r="L72" s="142"/>
      <c r="M72" s="142"/>
      <c r="O72" s="143"/>
      <c r="T72" s="143"/>
      <c r="Y72" s="143"/>
    </row>
    <row r="73" spans="1:25" ht="13.5">
      <c r="A73" s="142"/>
      <c r="B73" s="142"/>
      <c r="C73" s="142"/>
      <c r="D73" s="142"/>
      <c r="E73" s="142"/>
      <c r="F73" s="142"/>
      <c r="G73" s="142"/>
      <c r="H73" s="142"/>
      <c r="I73" s="142"/>
      <c r="J73" s="142"/>
      <c r="K73" s="142"/>
      <c r="L73" s="142"/>
      <c r="M73" s="142"/>
      <c r="O73" s="143"/>
      <c r="T73" s="143"/>
      <c r="Y73" s="143"/>
    </row>
    <row r="74" spans="1:25" ht="13.5">
      <c r="A74" s="142"/>
      <c r="B74" s="142"/>
      <c r="C74" s="142"/>
      <c r="D74" s="142"/>
      <c r="E74" s="142"/>
      <c r="F74" s="142"/>
      <c r="G74" s="142"/>
      <c r="H74" s="142"/>
      <c r="I74" s="142"/>
      <c r="J74" s="142"/>
      <c r="K74" s="142"/>
      <c r="L74" s="142"/>
      <c r="M74" s="142"/>
      <c r="O74" s="143"/>
      <c r="T74" s="143"/>
      <c r="Y74" s="143"/>
    </row>
    <row r="75" spans="1:25" ht="13.5">
      <c r="A75" s="142"/>
      <c r="B75" s="142"/>
      <c r="C75" s="142"/>
      <c r="D75" s="142"/>
      <c r="E75" s="142"/>
      <c r="F75" s="142"/>
      <c r="G75" s="142"/>
      <c r="H75" s="142"/>
      <c r="I75" s="142"/>
      <c r="J75" s="142"/>
      <c r="K75" s="142"/>
      <c r="L75" s="142"/>
      <c r="M75" s="142"/>
      <c r="O75" s="143"/>
      <c r="T75" s="143"/>
      <c r="Y75" s="143"/>
    </row>
    <row r="76" spans="1:25" ht="13.5">
      <c r="A76" s="142"/>
      <c r="B76" s="142"/>
      <c r="C76" s="142"/>
      <c r="D76" s="142"/>
      <c r="E76" s="142"/>
      <c r="F76" s="142"/>
      <c r="G76" s="142"/>
      <c r="H76" s="142"/>
      <c r="I76" s="142"/>
      <c r="J76" s="142"/>
      <c r="K76" s="142"/>
      <c r="L76" s="142"/>
      <c r="M76" s="142"/>
      <c r="O76" s="143"/>
      <c r="T76" s="143"/>
      <c r="Y76" s="143"/>
    </row>
    <row r="77" spans="1:25" ht="13.5">
      <c r="A77" s="142"/>
      <c r="B77" s="142"/>
      <c r="C77" s="142"/>
      <c r="D77" s="142"/>
      <c r="E77" s="142"/>
      <c r="F77" s="142"/>
      <c r="G77" s="142"/>
      <c r="H77" s="142"/>
      <c r="I77" s="142"/>
      <c r="J77" s="142"/>
      <c r="K77" s="142"/>
      <c r="L77" s="142"/>
      <c r="M77" s="142"/>
      <c r="O77" s="143"/>
      <c r="T77" s="143"/>
      <c r="Y77" s="143"/>
    </row>
    <row r="78" spans="1:25" ht="13.5">
      <c r="A78" s="142"/>
      <c r="B78" s="142"/>
      <c r="C78" s="142"/>
      <c r="D78" s="142"/>
      <c r="E78" s="142"/>
      <c r="F78" s="142"/>
      <c r="G78" s="142"/>
      <c r="H78" s="142"/>
      <c r="I78" s="142"/>
      <c r="J78" s="142"/>
      <c r="K78" s="142"/>
      <c r="L78" s="142"/>
      <c r="M78" s="142"/>
      <c r="O78" s="143"/>
      <c r="T78" s="143"/>
      <c r="Y78" s="143"/>
    </row>
    <row r="79" spans="1:25" ht="13.5">
      <c r="A79" s="142"/>
      <c r="B79" s="142"/>
      <c r="C79" s="142"/>
      <c r="D79" s="142"/>
      <c r="E79" s="142"/>
      <c r="F79" s="142"/>
      <c r="G79" s="142"/>
      <c r="H79" s="142"/>
      <c r="I79" s="142"/>
      <c r="J79" s="142"/>
      <c r="K79" s="142"/>
      <c r="L79" s="142"/>
      <c r="M79" s="142"/>
      <c r="O79" s="143"/>
      <c r="T79" s="143"/>
      <c r="Y79" s="143"/>
    </row>
    <row r="80" spans="1:25" ht="13.5">
      <c r="A80" s="142"/>
      <c r="B80" s="142"/>
      <c r="C80" s="142"/>
      <c r="D80" s="142"/>
      <c r="E80" s="142"/>
      <c r="F80" s="142"/>
      <c r="G80" s="142"/>
      <c r="H80" s="142"/>
      <c r="I80" s="142"/>
      <c r="J80" s="142"/>
      <c r="K80" s="142"/>
      <c r="L80" s="142"/>
      <c r="M80" s="142"/>
      <c r="O80" s="143"/>
      <c r="T80" s="143"/>
      <c r="Y80" s="143"/>
    </row>
    <row r="81" spans="1:25" ht="13.5">
      <c r="A81" s="142"/>
      <c r="B81" s="142"/>
      <c r="C81" s="142"/>
      <c r="D81" s="142"/>
      <c r="E81" s="142"/>
      <c r="F81" s="142"/>
      <c r="G81" s="142"/>
      <c r="H81" s="142"/>
      <c r="I81" s="142"/>
      <c r="J81" s="142"/>
      <c r="K81" s="142"/>
      <c r="L81" s="142"/>
      <c r="M81" s="142"/>
      <c r="O81" s="143"/>
      <c r="T81" s="143"/>
      <c r="Y81" s="143"/>
    </row>
    <row r="82" spans="1:25" ht="13.5">
      <c r="A82" s="142"/>
      <c r="B82" s="142"/>
      <c r="C82" s="142"/>
      <c r="D82" s="142"/>
      <c r="E82" s="142"/>
      <c r="F82" s="142"/>
      <c r="G82" s="142"/>
      <c r="H82" s="142"/>
      <c r="I82" s="142"/>
      <c r="J82" s="142"/>
      <c r="K82" s="142"/>
      <c r="L82" s="142"/>
      <c r="M82" s="142"/>
      <c r="O82" s="143"/>
      <c r="T82" s="143"/>
      <c r="Y82" s="143"/>
    </row>
    <row r="83" spans="1:25" ht="13.5">
      <c r="A83" s="142"/>
      <c r="B83" s="142"/>
      <c r="C83" s="142"/>
      <c r="D83" s="142"/>
      <c r="E83" s="142"/>
      <c r="F83" s="142"/>
      <c r="G83" s="142"/>
      <c r="H83" s="142"/>
      <c r="I83" s="142"/>
      <c r="J83" s="142"/>
      <c r="K83" s="142"/>
      <c r="L83" s="142"/>
      <c r="M83" s="142"/>
      <c r="O83" s="143"/>
      <c r="T83" s="143"/>
      <c r="Y83" s="143"/>
    </row>
    <row r="84" spans="1:25" ht="13.5">
      <c r="A84" s="142"/>
      <c r="B84" s="142"/>
      <c r="C84" s="142"/>
      <c r="D84" s="142"/>
      <c r="E84" s="142"/>
      <c r="F84" s="142"/>
      <c r="G84" s="142"/>
      <c r="H84" s="142"/>
      <c r="I84" s="142"/>
      <c r="J84" s="142"/>
      <c r="K84" s="142"/>
      <c r="L84" s="142"/>
      <c r="M84" s="142"/>
      <c r="O84" s="143"/>
      <c r="T84" s="143"/>
      <c r="Y84" s="143"/>
    </row>
    <row r="85" spans="1:25" ht="13.5">
      <c r="A85" s="142"/>
      <c r="B85" s="142"/>
      <c r="C85" s="142"/>
      <c r="D85" s="142"/>
      <c r="E85" s="142"/>
      <c r="F85" s="142"/>
      <c r="G85" s="142"/>
      <c r="H85" s="142"/>
      <c r="I85" s="142"/>
      <c r="J85" s="142"/>
      <c r="K85" s="142"/>
      <c r="L85" s="142"/>
      <c r="M85" s="142"/>
      <c r="O85" s="143"/>
      <c r="T85" s="143"/>
      <c r="Y85" s="143"/>
    </row>
    <row r="86" spans="1:25" ht="13.5">
      <c r="A86" s="142"/>
      <c r="B86" s="142"/>
      <c r="C86" s="142"/>
      <c r="D86" s="142"/>
      <c r="E86" s="142"/>
      <c r="F86" s="142"/>
      <c r="G86" s="142"/>
      <c r="H86" s="142"/>
      <c r="I86" s="142"/>
      <c r="J86" s="142"/>
      <c r="K86" s="142"/>
      <c r="L86" s="142"/>
      <c r="M86" s="142"/>
      <c r="O86" s="143"/>
      <c r="T86" s="143"/>
      <c r="Y86" s="143"/>
    </row>
    <row r="87" spans="1:25" ht="13.5">
      <c r="A87" s="142"/>
      <c r="B87" s="142"/>
      <c r="C87" s="142"/>
      <c r="D87" s="142"/>
      <c r="E87" s="142"/>
      <c r="F87" s="142"/>
      <c r="G87" s="142"/>
      <c r="H87" s="142"/>
      <c r="I87" s="142"/>
      <c r="J87" s="142"/>
      <c r="K87" s="142"/>
      <c r="L87" s="142"/>
      <c r="M87" s="142"/>
      <c r="O87" s="143"/>
      <c r="T87" s="143"/>
      <c r="Y87" s="143"/>
    </row>
    <row r="88" spans="1:25" ht="13.5">
      <c r="A88" s="142"/>
      <c r="B88" s="142"/>
      <c r="C88" s="142"/>
      <c r="D88" s="142"/>
      <c r="E88" s="142"/>
      <c r="F88" s="142"/>
      <c r="G88" s="142"/>
      <c r="H88" s="142"/>
      <c r="I88" s="142"/>
      <c r="J88" s="142"/>
      <c r="K88" s="142"/>
      <c r="L88" s="142"/>
      <c r="M88" s="142"/>
      <c r="O88" s="143"/>
      <c r="T88" s="143"/>
      <c r="Y88" s="143"/>
    </row>
    <row r="89" spans="1:45" ht="13.5">
      <c r="A89" s="142"/>
      <c r="B89" s="209"/>
      <c r="C89" s="362"/>
      <c r="D89" s="362"/>
      <c r="E89" s="363"/>
      <c r="F89" s="142"/>
      <c r="G89" s="142"/>
      <c r="H89" s="142"/>
      <c r="I89" s="142"/>
      <c r="J89" s="216"/>
      <c r="K89" s="142"/>
      <c r="L89" s="142"/>
      <c r="M89" s="142"/>
      <c r="N89" s="142"/>
      <c r="O89" s="216"/>
      <c r="P89" s="142"/>
      <c r="Q89" s="142"/>
      <c r="R89" s="142"/>
      <c r="S89" s="142"/>
      <c r="T89" s="216"/>
      <c r="U89" s="142"/>
      <c r="V89" s="142"/>
      <c r="W89" s="142"/>
      <c r="X89" s="142"/>
      <c r="Y89" s="216"/>
      <c r="Z89" s="142"/>
      <c r="AA89" s="142"/>
      <c r="AB89" s="142"/>
      <c r="AC89" s="142"/>
      <c r="AD89" s="142"/>
      <c r="AE89" s="142"/>
      <c r="AF89" s="142"/>
      <c r="AG89" s="142"/>
      <c r="AH89" s="142"/>
      <c r="AI89" s="142"/>
      <c r="AJ89" s="142"/>
      <c r="AK89" s="142"/>
      <c r="AL89" s="142"/>
      <c r="AM89" s="142"/>
      <c r="AN89" s="142"/>
      <c r="AO89" s="142"/>
      <c r="AP89" s="142"/>
      <c r="AQ89" s="142"/>
      <c r="AR89" s="142"/>
      <c r="AS89" s="142"/>
    </row>
    <row r="90" spans="1:45" ht="13.5">
      <c r="A90" s="142"/>
      <c r="B90" s="209"/>
      <c r="C90" s="362"/>
      <c r="D90" s="362"/>
      <c r="E90" s="363"/>
      <c r="F90" s="142"/>
      <c r="G90" s="142"/>
      <c r="H90" s="142"/>
      <c r="I90" s="142"/>
      <c r="J90" s="216"/>
      <c r="K90" s="142"/>
      <c r="L90" s="142"/>
      <c r="M90" s="142"/>
      <c r="N90" s="142"/>
      <c r="O90" s="216"/>
      <c r="P90" s="142"/>
      <c r="Q90" s="142"/>
      <c r="R90" s="142"/>
      <c r="S90" s="142"/>
      <c r="T90" s="216"/>
      <c r="U90" s="142"/>
      <c r="V90" s="142"/>
      <c r="W90" s="142"/>
      <c r="X90" s="142"/>
      <c r="Y90" s="216"/>
      <c r="Z90" s="142"/>
      <c r="AA90" s="142"/>
      <c r="AB90" s="142"/>
      <c r="AC90" s="142"/>
      <c r="AD90" s="142"/>
      <c r="AE90" s="142"/>
      <c r="AF90" s="142"/>
      <c r="AG90" s="142"/>
      <c r="AH90" s="142"/>
      <c r="AI90" s="142"/>
      <c r="AJ90" s="142"/>
      <c r="AK90" s="142"/>
      <c r="AL90" s="142"/>
      <c r="AM90" s="142"/>
      <c r="AN90" s="142"/>
      <c r="AO90" s="142"/>
      <c r="AP90" s="142"/>
      <c r="AQ90" s="142"/>
      <c r="AR90" s="142"/>
      <c r="AS90" s="142"/>
    </row>
  </sheetData>
  <sheetProtection/>
  <mergeCells count="28">
    <mergeCell ref="B17:E17"/>
    <mergeCell ref="G31:J31"/>
    <mergeCell ref="B31:E31"/>
    <mergeCell ref="I3:P3"/>
    <mergeCell ref="I4:P4"/>
    <mergeCell ref="S3:W3"/>
    <mergeCell ref="G6:J6"/>
    <mergeCell ref="S4:U4"/>
    <mergeCell ref="G30:H30"/>
    <mergeCell ref="K16:M16"/>
    <mergeCell ref="V31:Y31"/>
    <mergeCell ref="L31:O31"/>
    <mergeCell ref="Q31:T31"/>
    <mergeCell ref="V6:Y6"/>
    <mergeCell ref="L6:O6"/>
    <mergeCell ref="V17:Y17"/>
    <mergeCell ref="K30:M30"/>
    <mergeCell ref="Q6:T6"/>
    <mergeCell ref="G17:J17"/>
    <mergeCell ref="A1:Z1"/>
    <mergeCell ref="Y4:Z4"/>
    <mergeCell ref="B3:F4"/>
    <mergeCell ref="L17:O17"/>
    <mergeCell ref="Q17:T17"/>
    <mergeCell ref="B6:E6"/>
    <mergeCell ref="G5:H5"/>
    <mergeCell ref="K5:M5"/>
    <mergeCell ref="G16:H16"/>
  </mergeCells>
  <dataValidations count="1">
    <dataValidation allowBlank="1" showInputMessage="1" sqref="A31:IV31 A6:IV6 A17:IV17 A43 AA43 K5 E5:G5 I5 S4:U4 B5 N30 E16:G16 I16 N5 B16 K30 E30:G30 I30 N16 B30 K16 Z42"/>
  </dataValidations>
  <printOptions/>
  <pageMargins left="0.4724409448818898" right="0.15748031496062992" top="0.3937007874015748" bottom="0.31496062992125984" header="0.2362204724409449" footer="0.15748031496062992"/>
  <pageSetup horizontalDpi="600" verticalDpi="600" orientation="landscape" paperSize="9" scale="91"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A1:R51"/>
  <sheetViews>
    <sheetView zoomScale="85" zoomScaleNormal="85" zoomScalePageLayoutView="0" workbookViewId="0" topLeftCell="A1">
      <selection activeCell="K18" sqref="K18"/>
    </sheetView>
  </sheetViews>
  <sheetFormatPr defaultColWidth="9.00390625" defaultRowHeight="13.5"/>
  <cols>
    <col min="1" max="1" width="2.50390625" style="520" customWidth="1"/>
    <col min="2" max="9" width="9.00390625" style="520" customWidth="1"/>
    <col min="10" max="10" width="7.125" style="520" customWidth="1"/>
    <col min="11" max="11" width="1.75390625" style="520" customWidth="1"/>
    <col min="12" max="16384" width="9.00390625" style="520" customWidth="1"/>
  </cols>
  <sheetData>
    <row r="1" spans="1:11" ht="16.5" customHeight="1">
      <c r="A1" s="516"/>
      <c r="B1" s="516"/>
      <c r="C1" s="516"/>
      <c r="D1" s="516"/>
      <c r="E1" s="516"/>
      <c r="F1" s="516"/>
      <c r="G1" s="516"/>
      <c r="H1" s="516"/>
      <c r="I1" s="515"/>
      <c r="J1" s="519"/>
      <c r="K1" s="519"/>
    </row>
    <row r="2" spans="1:17" ht="24">
      <c r="A2" s="521"/>
      <c r="B2" s="647" t="s">
        <v>528</v>
      </c>
      <c r="C2" s="647"/>
      <c r="D2" s="647"/>
      <c r="E2" s="647"/>
      <c r="F2" s="647"/>
      <c r="G2" s="647"/>
      <c r="H2" s="647"/>
      <c r="I2" s="647"/>
      <c r="J2" s="647"/>
      <c r="K2" s="519"/>
      <c r="L2" s="519"/>
      <c r="M2" s="519"/>
      <c r="N2" s="519"/>
      <c r="O2" s="519"/>
      <c r="P2" s="519"/>
      <c r="Q2" s="519"/>
    </row>
    <row r="3" spans="1:17" ht="14.25" customHeight="1">
      <c r="A3" s="521"/>
      <c r="B3" s="522"/>
      <c r="C3" s="522"/>
      <c r="D3" s="522"/>
      <c r="E3" s="522"/>
      <c r="F3" s="522"/>
      <c r="G3" s="522"/>
      <c r="H3" s="523"/>
      <c r="I3" s="523"/>
      <c r="J3" s="519"/>
      <c r="K3" s="519"/>
      <c r="L3" s="648" t="s">
        <v>529</v>
      </c>
      <c r="M3" s="648"/>
      <c r="N3" s="648"/>
      <c r="O3" s="648"/>
      <c r="P3" s="648"/>
      <c r="Q3" s="648"/>
    </row>
    <row r="4" spans="1:17" ht="13.5">
      <c r="A4" s="521"/>
      <c r="B4" s="524" t="s">
        <v>530</v>
      </c>
      <c r="C4" s="525"/>
      <c r="D4" s="522"/>
      <c r="E4" s="522"/>
      <c r="F4" s="522"/>
      <c r="G4" s="522"/>
      <c r="H4" s="522"/>
      <c r="I4" s="526"/>
      <c r="J4" s="519"/>
      <c r="K4" s="519"/>
      <c r="L4" s="527"/>
      <c r="M4" s="527"/>
      <c r="N4" s="527"/>
      <c r="O4" s="527"/>
      <c r="P4" s="527"/>
      <c r="Q4" s="527"/>
    </row>
    <row r="5" spans="1:11" ht="13.5">
      <c r="A5" s="521"/>
      <c r="B5" s="524" t="s">
        <v>531</v>
      </c>
      <c r="C5" s="525"/>
      <c r="D5" s="522"/>
      <c r="E5" s="522"/>
      <c r="F5" s="522"/>
      <c r="G5" s="522"/>
      <c r="H5" s="522"/>
      <c r="I5" s="526"/>
      <c r="J5" s="519"/>
      <c r="K5" s="519"/>
    </row>
    <row r="6" spans="1:17" ht="13.5">
      <c r="A6" s="521"/>
      <c r="B6" s="522"/>
      <c r="C6" s="522"/>
      <c r="D6" s="522"/>
      <c r="E6" s="522"/>
      <c r="F6" s="522"/>
      <c r="G6" s="522"/>
      <c r="H6" s="522"/>
      <c r="I6" s="526"/>
      <c r="J6" s="519"/>
      <c r="K6" s="519"/>
      <c r="L6" s="527" t="s">
        <v>532</v>
      </c>
      <c r="M6" s="527"/>
      <c r="N6" s="527"/>
      <c r="O6" s="527"/>
      <c r="P6" s="527"/>
      <c r="Q6" s="527"/>
    </row>
    <row r="7" spans="1:17" ht="17.25">
      <c r="A7" s="521"/>
      <c r="B7" s="528" t="s">
        <v>533</v>
      </c>
      <c r="C7" s="522"/>
      <c r="D7" s="522"/>
      <c r="E7" s="522"/>
      <c r="F7" s="522"/>
      <c r="G7" s="522"/>
      <c r="H7" s="522"/>
      <c r="I7" s="526"/>
      <c r="J7" s="519"/>
      <c r="K7" s="519"/>
      <c r="L7" s="527" t="s">
        <v>534</v>
      </c>
      <c r="M7" s="527"/>
      <c r="N7" s="527"/>
      <c r="O7" s="527"/>
      <c r="P7" s="527"/>
      <c r="Q7" s="527"/>
    </row>
    <row r="8" spans="1:17" ht="13.5">
      <c r="A8" s="521"/>
      <c r="B8" s="526" t="s">
        <v>535</v>
      </c>
      <c r="C8" s="522"/>
      <c r="D8" s="522"/>
      <c r="E8" s="522"/>
      <c r="F8" s="522"/>
      <c r="G8" s="522"/>
      <c r="H8" s="522"/>
      <c r="I8" s="526"/>
      <c r="J8" s="519"/>
      <c r="K8" s="519"/>
      <c r="L8" s="527"/>
      <c r="M8" s="527"/>
      <c r="N8" s="527"/>
      <c r="O8" s="527"/>
      <c r="P8" s="527"/>
      <c r="Q8" s="527"/>
    </row>
    <row r="9" spans="1:17" ht="13.5">
      <c r="A9" s="521"/>
      <c r="B9" s="526" t="s">
        <v>536</v>
      </c>
      <c r="C9" s="522"/>
      <c r="D9" s="522"/>
      <c r="E9" s="522"/>
      <c r="F9" s="522"/>
      <c r="G9" s="522"/>
      <c r="H9" s="522"/>
      <c r="I9" s="526"/>
      <c r="J9" s="519"/>
      <c r="K9" s="519"/>
      <c r="L9" s="527"/>
      <c r="M9" s="527"/>
      <c r="N9" s="527"/>
      <c r="O9" s="527"/>
      <c r="P9" s="527"/>
      <c r="Q9" s="527"/>
    </row>
    <row r="10" spans="1:17" ht="10.5" customHeight="1">
      <c r="A10" s="521"/>
      <c r="B10" s="522"/>
      <c r="C10" s="522"/>
      <c r="D10" s="522"/>
      <c r="E10" s="522"/>
      <c r="F10" s="522"/>
      <c r="G10" s="522"/>
      <c r="H10" s="522"/>
      <c r="I10" s="526"/>
      <c r="J10" s="519"/>
      <c r="K10" s="519"/>
      <c r="L10" s="527" t="s">
        <v>537</v>
      </c>
      <c r="M10" s="527"/>
      <c r="N10" s="527"/>
      <c r="O10" s="527"/>
      <c r="P10" s="527"/>
      <c r="Q10" s="527"/>
    </row>
    <row r="11" spans="1:17" ht="17.25">
      <c r="A11" s="521"/>
      <c r="B11" s="528" t="s">
        <v>538</v>
      </c>
      <c r="C11" s="522"/>
      <c r="D11" s="522"/>
      <c r="E11" s="522"/>
      <c r="F11" s="522"/>
      <c r="G11" s="522"/>
      <c r="H11" s="522"/>
      <c r="I11" s="526"/>
      <c r="J11" s="519"/>
      <c r="K11" s="519"/>
      <c r="L11" s="527" t="s">
        <v>539</v>
      </c>
      <c r="M11" s="527"/>
      <c r="N11" s="527"/>
      <c r="O11" s="527"/>
      <c r="P11" s="527"/>
      <c r="Q11" s="527"/>
    </row>
    <row r="12" spans="1:17" ht="10.5" customHeight="1">
      <c r="A12" s="521"/>
      <c r="B12" s="522"/>
      <c r="C12" s="522"/>
      <c r="D12" s="522"/>
      <c r="E12" s="522"/>
      <c r="F12" s="522"/>
      <c r="G12" s="522"/>
      <c r="H12" s="522"/>
      <c r="I12" s="526"/>
      <c r="J12" s="519"/>
      <c r="K12" s="519"/>
      <c r="L12" s="527" t="s">
        <v>540</v>
      </c>
      <c r="M12" s="527"/>
      <c r="N12" s="527"/>
      <c r="O12" s="527"/>
      <c r="P12" s="527"/>
      <c r="Q12" s="527"/>
    </row>
    <row r="13" spans="1:17" ht="17.25">
      <c r="A13" s="521"/>
      <c r="B13" s="528" t="s">
        <v>541</v>
      </c>
      <c r="C13" s="522"/>
      <c r="D13" s="522"/>
      <c r="E13" s="522"/>
      <c r="F13" s="522"/>
      <c r="G13" s="522"/>
      <c r="H13" s="522"/>
      <c r="I13" s="526"/>
      <c r="J13" s="519"/>
      <c r="K13" s="519"/>
      <c r="L13" s="527" t="s">
        <v>542</v>
      </c>
      <c r="M13" s="527"/>
      <c r="N13" s="527"/>
      <c r="O13" s="527"/>
      <c r="P13" s="527"/>
      <c r="Q13" s="527"/>
    </row>
    <row r="14" spans="1:17" ht="13.5">
      <c r="A14" s="521"/>
      <c r="B14" s="526" t="s">
        <v>543</v>
      </c>
      <c r="C14" s="522"/>
      <c r="D14" s="522"/>
      <c r="E14" s="522"/>
      <c r="F14" s="522"/>
      <c r="G14" s="522"/>
      <c r="H14" s="522"/>
      <c r="I14" s="526"/>
      <c r="J14" s="519"/>
      <c r="K14" s="519"/>
      <c r="L14" s="527" t="s">
        <v>544</v>
      </c>
      <c r="M14" s="527"/>
      <c r="N14" s="527"/>
      <c r="O14" s="527"/>
      <c r="P14" s="527"/>
      <c r="Q14" s="527"/>
    </row>
    <row r="15" spans="1:17" ht="13.5">
      <c r="A15" s="521"/>
      <c r="B15" s="526" t="s">
        <v>545</v>
      </c>
      <c r="C15" s="522"/>
      <c r="D15" s="522"/>
      <c r="E15" s="522"/>
      <c r="F15" s="522"/>
      <c r="G15" s="522"/>
      <c r="H15" s="522"/>
      <c r="I15" s="526"/>
      <c r="J15" s="519"/>
      <c r="K15" s="519"/>
      <c r="L15" s="527" t="s">
        <v>546</v>
      </c>
      <c r="M15" s="527"/>
      <c r="N15" s="527"/>
      <c r="O15" s="527"/>
      <c r="P15" s="527"/>
      <c r="Q15" s="527"/>
    </row>
    <row r="16" spans="1:17" ht="10.5" customHeight="1">
      <c r="A16" s="521"/>
      <c r="B16" s="522"/>
      <c r="C16" s="522"/>
      <c r="D16" s="522"/>
      <c r="E16" s="522"/>
      <c r="F16" s="522"/>
      <c r="G16" s="522"/>
      <c r="H16" s="522"/>
      <c r="I16" s="526"/>
      <c r="J16" s="519"/>
      <c r="K16" s="519"/>
      <c r="L16" s="527"/>
      <c r="M16" s="527"/>
      <c r="N16" s="527"/>
      <c r="O16" s="527"/>
      <c r="P16" s="527"/>
      <c r="Q16" s="527"/>
    </row>
    <row r="17" spans="1:17" ht="17.25">
      <c r="A17" s="521"/>
      <c r="B17" s="528" t="s">
        <v>547</v>
      </c>
      <c r="C17" s="522"/>
      <c r="D17" s="522"/>
      <c r="E17" s="522"/>
      <c r="F17" s="522"/>
      <c r="G17" s="522"/>
      <c r="H17" s="522"/>
      <c r="I17" s="526"/>
      <c r="J17" s="519"/>
      <c r="K17" s="519"/>
      <c r="L17" s="527"/>
      <c r="M17" s="527"/>
      <c r="N17" s="527"/>
      <c r="O17" s="527"/>
      <c r="P17" s="527"/>
      <c r="Q17" s="527"/>
    </row>
    <row r="18" spans="1:17" ht="13.5">
      <c r="A18" s="521"/>
      <c r="B18" s="526" t="s">
        <v>548</v>
      </c>
      <c r="C18" s="522"/>
      <c r="D18" s="522"/>
      <c r="E18" s="522"/>
      <c r="F18" s="522"/>
      <c r="G18" s="522"/>
      <c r="H18" s="522"/>
      <c r="I18" s="526"/>
      <c r="J18" s="519"/>
      <c r="K18" s="519"/>
      <c r="L18" s="527" t="s">
        <v>549</v>
      </c>
      <c r="M18" s="527"/>
      <c r="N18" s="527"/>
      <c r="O18" s="527"/>
      <c r="P18" s="527"/>
      <c r="Q18" s="527"/>
    </row>
    <row r="19" spans="1:17" ht="10.5" customHeight="1">
      <c r="A19" s="521"/>
      <c r="B19" s="522"/>
      <c r="C19" s="522"/>
      <c r="D19" s="522"/>
      <c r="E19" s="522"/>
      <c r="F19" s="522"/>
      <c r="G19" s="522"/>
      <c r="H19" s="522"/>
      <c r="I19" s="526"/>
      <c r="J19" s="519"/>
      <c r="K19" s="519"/>
      <c r="L19" s="527" t="s">
        <v>550</v>
      </c>
      <c r="M19" s="527"/>
      <c r="N19" s="527"/>
      <c r="O19" s="527"/>
      <c r="P19" s="527"/>
      <c r="Q19" s="527"/>
    </row>
    <row r="20" spans="1:17" ht="17.25">
      <c r="A20" s="521"/>
      <c r="B20" s="528" t="s">
        <v>551</v>
      </c>
      <c r="C20" s="522"/>
      <c r="D20" s="522"/>
      <c r="E20" s="522"/>
      <c r="F20" s="522"/>
      <c r="G20" s="522"/>
      <c r="H20" s="522"/>
      <c r="I20" s="526"/>
      <c r="J20" s="519"/>
      <c r="K20" s="519"/>
      <c r="L20" s="527" t="s">
        <v>552</v>
      </c>
      <c r="M20" s="527"/>
      <c r="N20" s="527"/>
      <c r="O20" s="527"/>
      <c r="P20" s="527"/>
      <c r="Q20" s="527"/>
    </row>
    <row r="21" spans="1:17" ht="13.5">
      <c r="A21" s="521"/>
      <c r="B21" s="526" t="s">
        <v>553</v>
      </c>
      <c r="C21" s="522"/>
      <c r="D21" s="522"/>
      <c r="E21" s="522"/>
      <c r="F21" s="522"/>
      <c r="G21" s="522"/>
      <c r="H21" s="522"/>
      <c r="I21" s="526"/>
      <c r="J21" s="519"/>
      <c r="K21" s="519"/>
      <c r="L21" s="527" t="s">
        <v>554</v>
      </c>
      <c r="M21" s="527"/>
      <c r="N21" s="527"/>
      <c r="O21" s="527"/>
      <c r="P21" s="527"/>
      <c r="Q21" s="527"/>
    </row>
    <row r="22" spans="1:17" ht="13.5">
      <c r="A22" s="521"/>
      <c r="B22" s="526" t="s">
        <v>555</v>
      </c>
      <c r="C22" s="522"/>
      <c r="D22" s="522"/>
      <c r="E22" s="522"/>
      <c r="F22" s="522"/>
      <c r="G22" s="522"/>
      <c r="H22" s="522"/>
      <c r="I22" s="526"/>
      <c r="J22" s="519"/>
      <c r="K22" s="519"/>
      <c r="L22" s="527" t="s">
        <v>556</v>
      </c>
      <c r="P22" s="527"/>
      <c r="Q22" s="527"/>
    </row>
    <row r="23" spans="1:17" ht="10.5" customHeight="1">
      <c r="A23" s="521"/>
      <c r="B23" s="522"/>
      <c r="C23" s="522"/>
      <c r="D23" s="522"/>
      <c r="E23" s="522"/>
      <c r="F23" s="522"/>
      <c r="G23" s="522"/>
      <c r="H23" s="522"/>
      <c r="I23" s="526"/>
      <c r="J23" s="519"/>
      <c r="K23" s="519"/>
      <c r="M23" s="527"/>
      <c r="N23" s="527"/>
      <c r="O23" s="527"/>
      <c r="P23" s="527"/>
      <c r="Q23" s="527"/>
    </row>
    <row r="24" spans="1:17" ht="17.25">
      <c r="A24" s="521"/>
      <c r="B24" s="528" t="s">
        <v>557</v>
      </c>
      <c r="C24" s="522"/>
      <c r="D24" s="522"/>
      <c r="E24" s="522"/>
      <c r="F24" s="522"/>
      <c r="G24" s="522"/>
      <c r="H24" s="522"/>
      <c r="I24" s="526"/>
      <c r="J24" s="519"/>
      <c r="K24" s="519"/>
      <c r="L24" s="527"/>
      <c r="M24" s="527"/>
      <c r="N24" s="527"/>
      <c r="O24" s="527"/>
      <c r="P24" s="527"/>
      <c r="Q24" s="527"/>
    </row>
    <row r="25" spans="1:17" ht="13.5">
      <c r="A25" s="521"/>
      <c r="B25" s="524" t="s">
        <v>558</v>
      </c>
      <c r="C25" s="522"/>
      <c r="D25" s="522"/>
      <c r="E25" s="522"/>
      <c r="F25" s="522"/>
      <c r="G25" s="522"/>
      <c r="H25" s="522"/>
      <c r="I25" s="526"/>
      <c r="J25" s="519"/>
      <c r="K25" s="519"/>
      <c r="L25" s="527" t="s">
        <v>559</v>
      </c>
      <c r="M25" s="527"/>
      <c r="N25" s="527"/>
      <c r="O25" s="527"/>
      <c r="P25" s="527"/>
      <c r="Q25" s="527"/>
    </row>
    <row r="26" spans="1:17" ht="13.5">
      <c r="A26" s="521"/>
      <c r="B26" s="524" t="s">
        <v>560</v>
      </c>
      <c r="C26" s="522"/>
      <c r="D26" s="522"/>
      <c r="E26" s="522"/>
      <c r="F26" s="522"/>
      <c r="G26" s="522"/>
      <c r="H26" s="522"/>
      <c r="I26" s="526"/>
      <c r="J26" s="519"/>
      <c r="K26" s="519"/>
      <c r="L26" s="527" t="s">
        <v>561</v>
      </c>
      <c r="M26" s="527"/>
      <c r="N26" s="527"/>
      <c r="O26" s="527"/>
      <c r="P26" s="527"/>
      <c r="Q26" s="527"/>
    </row>
    <row r="27" spans="1:17" ht="13.5">
      <c r="A27" s="521"/>
      <c r="B27" s="524" t="s">
        <v>562</v>
      </c>
      <c r="C27" s="522"/>
      <c r="D27" s="522"/>
      <c r="E27" s="522"/>
      <c r="F27" s="522"/>
      <c r="G27" s="522"/>
      <c r="H27" s="522"/>
      <c r="I27" s="526"/>
      <c r="J27" s="519"/>
      <c r="K27" s="519"/>
      <c r="L27" s="527" t="s">
        <v>563</v>
      </c>
      <c r="M27" s="527"/>
      <c r="N27" s="527"/>
      <c r="O27" s="527"/>
      <c r="P27" s="527"/>
      <c r="Q27" s="527"/>
    </row>
    <row r="28" spans="1:17" ht="10.5" customHeight="1">
      <c r="A28" s="521"/>
      <c r="B28" s="522"/>
      <c r="C28" s="522"/>
      <c r="D28" s="522"/>
      <c r="E28" s="522"/>
      <c r="F28" s="522"/>
      <c r="G28" s="522"/>
      <c r="H28" s="522"/>
      <c r="I28" s="526"/>
      <c r="J28" s="519"/>
      <c r="K28" s="519"/>
      <c r="L28" s="527"/>
      <c r="M28" s="527"/>
      <c r="N28" s="527"/>
      <c r="O28" s="527"/>
      <c r="P28" s="527"/>
      <c r="Q28" s="527"/>
    </row>
    <row r="29" spans="1:17" ht="17.25">
      <c r="A29" s="521"/>
      <c r="B29" s="528" t="s">
        <v>564</v>
      </c>
      <c r="C29" s="522"/>
      <c r="D29" s="522"/>
      <c r="E29" s="522"/>
      <c r="F29" s="522"/>
      <c r="G29" s="522"/>
      <c r="H29" s="522"/>
      <c r="I29" s="526"/>
      <c r="J29" s="519"/>
      <c r="K29" s="519"/>
      <c r="L29" s="527"/>
      <c r="M29" s="527"/>
      <c r="N29" s="527"/>
      <c r="O29" s="527"/>
      <c r="P29" s="527"/>
      <c r="Q29" s="527"/>
    </row>
    <row r="30" spans="1:17" ht="17.25">
      <c r="A30" s="521"/>
      <c r="B30" s="529" t="s">
        <v>565</v>
      </c>
      <c r="C30" s="521"/>
      <c r="D30" s="521"/>
      <c r="E30" s="522"/>
      <c r="F30" s="522"/>
      <c r="G30" s="522"/>
      <c r="H30" s="522"/>
      <c r="I30" s="526"/>
      <c r="J30" s="519"/>
      <c r="K30" s="519"/>
      <c r="L30" s="527" t="s">
        <v>566</v>
      </c>
      <c r="M30" s="527"/>
      <c r="N30" s="527"/>
      <c r="O30" s="527"/>
      <c r="P30" s="527"/>
      <c r="Q30" s="527"/>
    </row>
    <row r="31" spans="1:17" ht="13.5">
      <c r="A31" s="521"/>
      <c r="B31" s="526" t="s">
        <v>567</v>
      </c>
      <c r="C31" s="522"/>
      <c r="D31" s="522"/>
      <c r="E31" s="522"/>
      <c r="F31" s="522"/>
      <c r="G31" s="522"/>
      <c r="H31" s="522"/>
      <c r="I31" s="526"/>
      <c r="J31" s="519"/>
      <c r="K31" s="519"/>
      <c r="L31" s="527" t="s">
        <v>568</v>
      </c>
      <c r="M31" s="527"/>
      <c r="N31" s="527"/>
      <c r="O31" s="527"/>
      <c r="P31" s="519"/>
      <c r="Q31" s="527"/>
    </row>
    <row r="32" spans="1:17" ht="13.5">
      <c r="A32" s="521"/>
      <c r="B32" s="526" t="s">
        <v>569</v>
      </c>
      <c r="C32" s="522"/>
      <c r="D32" s="522"/>
      <c r="E32" s="522"/>
      <c r="F32" s="522"/>
      <c r="G32" s="522"/>
      <c r="H32" s="522"/>
      <c r="I32" s="526"/>
      <c r="J32" s="519"/>
      <c r="K32" s="519"/>
      <c r="L32" s="527" t="s">
        <v>570</v>
      </c>
      <c r="M32" s="527"/>
      <c r="N32" s="527"/>
      <c r="O32" s="527"/>
      <c r="P32" s="519"/>
      <c r="Q32" s="519"/>
    </row>
    <row r="33" spans="1:17" ht="13.5">
      <c r="A33" s="521"/>
      <c r="B33" s="526" t="s">
        <v>571</v>
      </c>
      <c r="C33" s="522"/>
      <c r="D33" s="522"/>
      <c r="E33" s="522"/>
      <c r="F33" s="522"/>
      <c r="G33" s="522"/>
      <c r="H33" s="522"/>
      <c r="I33" s="530"/>
      <c r="J33" s="519"/>
      <c r="K33" s="519"/>
      <c r="L33" s="527"/>
      <c r="M33" s="527"/>
      <c r="N33" s="527"/>
      <c r="O33" s="527"/>
      <c r="P33" s="519"/>
      <c r="Q33" s="519"/>
    </row>
    <row r="34" spans="1:18" ht="10.5" customHeight="1">
      <c r="A34" s="521"/>
      <c r="B34" s="522"/>
      <c r="C34" s="522"/>
      <c r="D34" s="522"/>
      <c r="E34" s="522"/>
      <c r="F34" s="522"/>
      <c r="G34" s="522"/>
      <c r="H34" s="522"/>
      <c r="P34" s="519"/>
      <c r="Q34" s="519"/>
      <c r="R34" s="519"/>
    </row>
    <row r="35" spans="1:17" ht="17.25">
      <c r="A35" s="521"/>
      <c r="B35" s="528" t="s">
        <v>572</v>
      </c>
      <c r="C35" s="522"/>
      <c r="D35" s="522"/>
      <c r="E35" s="522"/>
      <c r="F35" s="522"/>
      <c r="G35" s="522"/>
      <c r="H35" s="522"/>
      <c r="I35" s="526"/>
      <c r="J35" s="519"/>
      <c r="K35" s="519"/>
      <c r="L35" s="527" t="s">
        <v>573</v>
      </c>
      <c r="M35" s="527"/>
      <c r="O35" s="519"/>
      <c r="Q35" s="519"/>
    </row>
    <row r="36" spans="1:17" ht="13.5">
      <c r="A36" s="521"/>
      <c r="B36" s="526" t="s">
        <v>574</v>
      </c>
      <c r="C36" s="522"/>
      <c r="D36" s="522"/>
      <c r="E36" s="522"/>
      <c r="F36" s="522"/>
      <c r="G36" s="522"/>
      <c r="H36" s="522"/>
      <c r="I36" s="526"/>
      <c r="J36" s="519"/>
      <c r="K36" s="519"/>
      <c r="L36" s="527" t="s">
        <v>575</v>
      </c>
      <c r="M36" s="519"/>
      <c r="N36" s="519"/>
      <c r="O36" s="519"/>
      <c r="P36" s="519"/>
      <c r="Q36" s="519"/>
    </row>
    <row r="37" spans="1:17" ht="10.5" customHeight="1">
      <c r="A37" s="521"/>
      <c r="B37" s="522"/>
      <c r="C37" s="522"/>
      <c r="D37" s="522"/>
      <c r="E37" s="522"/>
      <c r="F37" s="522"/>
      <c r="G37" s="522"/>
      <c r="H37" s="522"/>
      <c r="I37" s="526"/>
      <c r="J37" s="519"/>
      <c r="K37" s="519"/>
      <c r="L37" s="527"/>
      <c r="M37" s="519"/>
      <c r="N37" s="519"/>
      <c r="O37" s="519"/>
      <c r="P37" s="519"/>
      <c r="Q37" s="519"/>
    </row>
    <row r="38" spans="1:17" ht="17.25">
      <c r="A38" s="521"/>
      <c r="B38" s="528" t="s">
        <v>576</v>
      </c>
      <c r="C38" s="522"/>
      <c r="D38" s="522"/>
      <c r="E38" s="522"/>
      <c r="F38" s="522"/>
      <c r="G38" s="522"/>
      <c r="H38" s="522"/>
      <c r="I38" s="526"/>
      <c r="J38" s="519"/>
      <c r="K38" s="519"/>
      <c r="L38" s="519"/>
      <c r="M38" s="519"/>
      <c r="N38" s="519"/>
      <c r="O38" s="519"/>
      <c r="P38" s="519"/>
      <c r="Q38" s="519"/>
    </row>
    <row r="39" spans="1:17" ht="13.5">
      <c r="A39" s="521"/>
      <c r="B39" s="526" t="s">
        <v>577</v>
      </c>
      <c r="C39" s="522"/>
      <c r="D39" s="522"/>
      <c r="E39" s="522"/>
      <c r="F39" s="522"/>
      <c r="G39" s="522"/>
      <c r="H39" s="522"/>
      <c r="I39" s="526"/>
      <c r="J39" s="519"/>
      <c r="K39" s="519"/>
      <c r="L39" s="527" t="s">
        <v>578</v>
      </c>
      <c r="M39" s="519"/>
      <c r="N39" s="519"/>
      <c r="O39" s="519"/>
      <c r="P39" s="519"/>
      <c r="Q39" s="519"/>
    </row>
    <row r="40" spans="1:17" ht="10.5" customHeight="1">
      <c r="A40" s="521"/>
      <c r="B40" s="522"/>
      <c r="C40" s="522"/>
      <c r="D40" s="522"/>
      <c r="E40" s="522"/>
      <c r="F40" s="522"/>
      <c r="G40" s="522"/>
      <c r="H40" s="522"/>
      <c r="I40" s="526"/>
      <c r="J40" s="519"/>
      <c r="K40" s="519"/>
      <c r="L40" s="527" t="s">
        <v>579</v>
      </c>
      <c r="M40" s="519"/>
      <c r="N40" s="519"/>
      <c r="O40" s="519"/>
      <c r="P40" s="519"/>
      <c r="Q40" s="519"/>
    </row>
    <row r="41" spans="1:17" ht="17.25">
      <c r="A41" s="521"/>
      <c r="B41" s="528" t="s">
        <v>580</v>
      </c>
      <c r="C41" s="522"/>
      <c r="D41" s="522"/>
      <c r="E41" s="526"/>
      <c r="F41" s="526"/>
      <c r="G41" s="526"/>
      <c r="H41" s="526"/>
      <c r="I41" s="526"/>
      <c r="J41" s="519"/>
      <c r="K41" s="519"/>
      <c r="L41" s="519"/>
      <c r="M41" s="519"/>
      <c r="N41" s="519"/>
      <c r="O41" s="519"/>
      <c r="P41" s="519"/>
      <c r="Q41" s="519"/>
    </row>
    <row r="42" spans="1:17" ht="11.25">
      <c r="A42" s="521"/>
      <c r="B42" s="521"/>
      <c r="C42" s="521"/>
      <c r="D42" s="521"/>
      <c r="E42" s="521"/>
      <c r="F42" s="521"/>
      <c r="G42" s="521"/>
      <c r="H42" s="521"/>
      <c r="I42" s="526"/>
      <c r="J42" s="519"/>
      <c r="K42" s="519"/>
      <c r="L42" s="519"/>
      <c r="M42" s="519"/>
      <c r="N42" s="519"/>
      <c r="O42" s="519"/>
      <c r="P42" s="519"/>
      <c r="Q42" s="519"/>
    </row>
    <row r="43" spans="1:17" ht="11.25">
      <c r="A43" s="516"/>
      <c r="I43" s="519"/>
      <c r="J43" s="519"/>
      <c r="K43" s="519"/>
      <c r="L43" s="519"/>
      <c r="M43" s="519"/>
      <c r="N43" s="519"/>
      <c r="O43" s="519"/>
      <c r="P43" s="519"/>
      <c r="Q43" s="519"/>
    </row>
    <row r="44" spans="9:17" ht="11.25">
      <c r="I44" s="519"/>
      <c r="J44" s="519"/>
      <c r="K44" s="519"/>
      <c r="L44" s="519"/>
      <c r="M44" s="519"/>
      <c r="N44" s="519"/>
      <c r="O44" s="519"/>
      <c r="P44" s="519"/>
      <c r="Q44" s="519"/>
    </row>
    <row r="45" spans="9:17" ht="11.25">
      <c r="I45" s="519"/>
      <c r="J45" s="519"/>
      <c r="K45" s="519"/>
      <c r="L45" s="519"/>
      <c r="M45" s="519"/>
      <c r="N45" s="519"/>
      <c r="O45" s="519"/>
      <c r="P45" s="519"/>
      <c r="Q45" s="519"/>
    </row>
    <row r="46" spans="11:17" ht="11.25">
      <c r="K46" s="519"/>
      <c r="L46" s="519"/>
      <c r="M46" s="519"/>
      <c r="N46" s="519"/>
      <c r="O46" s="519"/>
      <c r="P46" s="519"/>
      <c r="Q46" s="519"/>
    </row>
    <row r="47" spans="11:17" ht="11.25">
      <c r="K47" s="519"/>
      <c r="L47" s="519"/>
      <c r="M47" s="519"/>
      <c r="N47" s="519"/>
      <c r="O47" s="519"/>
      <c r="P47" s="519"/>
      <c r="Q47" s="519"/>
    </row>
    <row r="48" spans="11:17" ht="11.25">
      <c r="K48" s="519"/>
      <c r="L48" s="519"/>
      <c r="M48" s="519"/>
      <c r="N48" s="519"/>
      <c r="O48" s="519"/>
      <c r="P48" s="519"/>
      <c r="Q48" s="519"/>
    </row>
    <row r="49" spans="11:17" ht="11.25">
      <c r="K49" s="519"/>
      <c r="L49" s="519"/>
      <c r="M49" s="519"/>
      <c r="N49" s="519"/>
      <c r="O49" s="519"/>
      <c r="P49" s="519"/>
      <c r="Q49" s="519"/>
    </row>
    <row r="50" spans="11:17" ht="11.25">
      <c r="K50" s="519"/>
      <c r="L50" s="519"/>
      <c r="M50" s="519"/>
      <c r="N50" s="519"/>
      <c r="O50" s="519"/>
      <c r="P50" s="519"/>
      <c r="Q50" s="519"/>
    </row>
    <row r="51" ht="11.25">
      <c r="Q51" s="519"/>
    </row>
  </sheetData>
  <sheetProtection/>
  <mergeCells count="2">
    <mergeCell ref="B2:J2"/>
    <mergeCell ref="L3:Q3"/>
  </mergeCell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2:AB40"/>
  <sheetViews>
    <sheetView view="pageBreakPreview" zoomScale="85" zoomScaleNormal="84" zoomScaleSheetLayoutView="85" zoomScalePageLayoutView="0" workbookViewId="0" topLeftCell="A1">
      <selection activeCell="G21" sqref="G21:M21"/>
    </sheetView>
  </sheetViews>
  <sheetFormatPr defaultColWidth="9.00390625" defaultRowHeight="13.5"/>
  <cols>
    <col min="1" max="1" width="10.50390625" style="531" customWidth="1"/>
    <col min="2" max="4" width="11.625" style="531" customWidth="1"/>
    <col min="5" max="5" width="14.75390625" style="531" customWidth="1"/>
    <col min="6" max="6" width="15.00390625" style="531" customWidth="1"/>
    <col min="7" max="13" width="11.625" style="531" customWidth="1"/>
    <col min="14" max="16384" width="9.00390625" style="531" customWidth="1"/>
  </cols>
  <sheetData>
    <row r="1" ht="8.25" customHeight="1"/>
    <row r="2" spans="1:26" ht="28.5" customHeight="1">
      <c r="A2" s="685" t="s">
        <v>581</v>
      </c>
      <c r="B2" s="685"/>
      <c r="C2" s="685"/>
      <c r="D2" s="685"/>
      <c r="E2" s="685"/>
      <c r="F2" s="685"/>
      <c r="G2" s="532"/>
      <c r="N2" s="533"/>
      <c r="O2" s="533"/>
      <c r="P2" s="533"/>
      <c r="Q2" s="533"/>
      <c r="R2" s="533"/>
      <c r="S2" s="533"/>
      <c r="T2" s="534"/>
      <c r="U2" s="534"/>
      <c r="V2" s="534"/>
      <c r="W2" s="534"/>
      <c r="X2" s="534"/>
      <c r="Y2" s="534"/>
      <c r="Z2" s="534"/>
    </row>
    <row r="3" spans="1:28" ht="20.25" customHeight="1">
      <c r="A3" s="535"/>
      <c r="B3" s="686"/>
      <c r="C3" s="686"/>
      <c r="D3" s="686"/>
      <c r="E3" s="686"/>
      <c r="F3" s="686"/>
      <c r="G3" s="535"/>
      <c r="H3" s="535"/>
      <c r="I3" s="535"/>
      <c r="J3" s="536"/>
      <c r="L3" s="687" t="s">
        <v>582</v>
      </c>
      <c r="M3" s="687"/>
      <c r="S3" s="537"/>
      <c r="T3" s="538"/>
      <c r="U3" s="538"/>
      <c r="V3" s="538"/>
      <c r="W3" s="538"/>
      <c r="X3" s="538"/>
      <c r="Y3" s="538"/>
      <c r="Z3" s="538"/>
      <c r="AA3" s="538"/>
      <c r="AB3" s="538"/>
    </row>
    <row r="4" spans="1:28" ht="28.5" customHeight="1">
      <c r="A4" s="539"/>
      <c r="B4" s="540"/>
      <c r="C4" s="540"/>
      <c r="D4" s="540"/>
      <c r="E4" s="540"/>
      <c r="F4" s="541" t="s">
        <v>583</v>
      </c>
      <c r="G4" s="542" t="s">
        <v>584</v>
      </c>
      <c r="H4" s="542" t="s">
        <v>585</v>
      </c>
      <c r="I4" s="542" t="s">
        <v>586</v>
      </c>
      <c r="J4" s="542" t="s">
        <v>587</v>
      </c>
      <c r="K4" s="542" t="s">
        <v>588</v>
      </c>
      <c r="L4" s="688" t="s">
        <v>589</v>
      </c>
      <c r="M4" s="689"/>
      <c r="S4" s="537"/>
      <c r="T4" s="538"/>
      <c r="U4" s="538"/>
      <c r="V4" s="538"/>
      <c r="X4" s="538"/>
      <c r="Y4" s="538"/>
      <c r="Z4" s="538"/>
      <c r="AA4" s="538"/>
      <c r="AB4" s="538"/>
    </row>
    <row r="5" spans="1:19" ht="28.5" customHeight="1" thickBot="1">
      <c r="A5" s="690" t="s">
        <v>590</v>
      </c>
      <c r="B5" s="691"/>
      <c r="C5" s="691"/>
      <c r="D5" s="691"/>
      <c r="E5" s="543"/>
      <c r="F5" s="543"/>
      <c r="G5" s="544" t="s">
        <v>591</v>
      </c>
      <c r="H5" s="545" t="s">
        <v>592</v>
      </c>
      <c r="I5" s="545" t="s">
        <v>593</v>
      </c>
      <c r="J5" s="545" t="s">
        <v>594</v>
      </c>
      <c r="K5" s="544" t="s">
        <v>595</v>
      </c>
      <c r="L5" s="545" t="s">
        <v>596</v>
      </c>
      <c r="M5" s="545" t="s">
        <v>597</v>
      </c>
      <c r="S5" s="537"/>
    </row>
    <row r="6" spans="1:13" ht="23.25" customHeight="1">
      <c r="A6" s="546" t="s">
        <v>598</v>
      </c>
      <c r="B6" s="672" t="s">
        <v>599</v>
      </c>
      <c r="C6" s="668"/>
      <c r="D6" s="668"/>
      <c r="E6" s="668"/>
      <c r="F6" s="547"/>
      <c r="G6" s="674">
        <v>2.8</v>
      </c>
      <c r="H6" s="674">
        <v>4.6</v>
      </c>
      <c r="I6" s="674">
        <v>8.5</v>
      </c>
      <c r="J6" s="674">
        <v>16.5</v>
      </c>
      <c r="K6" s="674">
        <v>3.8</v>
      </c>
      <c r="L6" s="674">
        <v>4</v>
      </c>
      <c r="M6" s="676">
        <v>6</v>
      </c>
    </row>
    <row r="7" spans="1:18" ht="23.25" customHeight="1">
      <c r="A7" s="548"/>
      <c r="B7" s="682" t="s">
        <v>600</v>
      </c>
      <c r="C7" s="683"/>
      <c r="D7" s="683"/>
      <c r="E7" s="683"/>
      <c r="F7" s="551"/>
      <c r="G7" s="680"/>
      <c r="H7" s="680"/>
      <c r="I7" s="680"/>
      <c r="J7" s="680"/>
      <c r="K7" s="680"/>
      <c r="L7" s="680"/>
      <c r="M7" s="681"/>
      <c r="Q7" s="552"/>
      <c r="R7" s="538"/>
    </row>
    <row r="8" spans="1:18" ht="23.25" customHeight="1">
      <c r="A8" s="548"/>
      <c r="B8" s="682" t="s">
        <v>601</v>
      </c>
      <c r="C8" s="683"/>
      <c r="D8" s="683"/>
      <c r="E8" s="683"/>
      <c r="F8" s="551"/>
      <c r="G8" s="680"/>
      <c r="H8" s="680"/>
      <c r="I8" s="680"/>
      <c r="J8" s="680"/>
      <c r="K8" s="680"/>
      <c r="L8" s="680"/>
      <c r="M8" s="681"/>
      <c r="Q8" s="552"/>
      <c r="R8" s="538"/>
    </row>
    <row r="9" spans="1:18" ht="23.25" customHeight="1">
      <c r="A9" s="548"/>
      <c r="B9" s="678" t="s">
        <v>602</v>
      </c>
      <c r="C9" s="679"/>
      <c r="D9" s="679"/>
      <c r="E9" s="679"/>
      <c r="F9" s="684"/>
      <c r="G9" s="675"/>
      <c r="H9" s="675"/>
      <c r="I9" s="675"/>
      <c r="J9" s="675"/>
      <c r="K9" s="675"/>
      <c r="L9" s="675"/>
      <c r="M9" s="677"/>
      <c r="Q9" s="552"/>
      <c r="R9" s="552"/>
    </row>
    <row r="10" spans="1:18" ht="23.25" customHeight="1" thickBot="1">
      <c r="A10" s="548"/>
      <c r="B10" s="553" t="s">
        <v>603</v>
      </c>
      <c r="C10" s="554"/>
      <c r="D10" s="554"/>
      <c r="E10" s="554"/>
      <c r="F10" s="555"/>
      <c r="G10" s="669">
        <v>0.1</v>
      </c>
      <c r="H10" s="670"/>
      <c r="I10" s="670"/>
      <c r="J10" s="670"/>
      <c r="K10" s="670"/>
      <c r="L10" s="670"/>
      <c r="M10" s="671"/>
      <c r="Q10" s="552"/>
      <c r="R10" s="552"/>
    </row>
    <row r="11" spans="1:18" ht="23.25" customHeight="1">
      <c r="A11" s="548"/>
      <c r="B11" s="672" t="s">
        <v>604</v>
      </c>
      <c r="C11" s="668"/>
      <c r="D11" s="668"/>
      <c r="E11" s="668"/>
      <c r="F11" s="673"/>
      <c r="G11" s="674">
        <v>2.8</v>
      </c>
      <c r="H11" s="674">
        <v>4.6</v>
      </c>
      <c r="I11" s="674">
        <v>8.5</v>
      </c>
      <c r="J11" s="674">
        <v>16.4</v>
      </c>
      <c r="K11" s="674">
        <v>3.8</v>
      </c>
      <c r="L11" s="674">
        <v>4</v>
      </c>
      <c r="M11" s="676">
        <v>6</v>
      </c>
      <c r="Q11" s="552"/>
      <c r="R11" s="552"/>
    </row>
    <row r="12" spans="1:17" ht="23.25" customHeight="1">
      <c r="A12" s="548"/>
      <c r="B12" s="678" t="s">
        <v>605</v>
      </c>
      <c r="C12" s="679"/>
      <c r="D12" s="679"/>
      <c r="E12" s="679"/>
      <c r="F12" s="556"/>
      <c r="G12" s="675"/>
      <c r="H12" s="675"/>
      <c r="I12" s="675"/>
      <c r="J12" s="675"/>
      <c r="K12" s="675"/>
      <c r="L12" s="675"/>
      <c r="M12" s="677"/>
      <c r="Q12" s="552"/>
    </row>
    <row r="13" spans="1:17" ht="23.25" customHeight="1" thickBot="1">
      <c r="A13" s="548"/>
      <c r="B13" s="553" t="s">
        <v>606</v>
      </c>
      <c r="C13" s="554"/>
      <c r="D13" s="554"/>
      <c r="E13" s="554"/>
      <c r="F13" s="555"/>
      <c r="G13" s="649">
        <v>0.1</v>
      </c>
      <c r="H13" s="650"/>
      <c r="I13" s="650"/>
      <c r="J13" s="650"/>
      <c r="K13" s="650"/>
      <c r="L13" s="650"/>
      <c r="M13" s="651"/>
      <c r="Q13" s="552"/>
    </row>
    <row r="14" spans="1:13" ht="23.25" customHeight="1">
      <c r="A14" s="548"/>
      <c r="B14" s="652" t="s">
        <v>607</v>
      </c>
      <c r="C14" s="653"/>
      <c r="D14" s="653"/>
      <c r="E14" s="557"/>
      <c r="F14" s="558"/>
      <c r="G14" s="559">
        <v>2.8</v>
      </c>
      <c r="H14" s="559">
        <v>5</v>
      </c>
      <c r="I14" s="559">
        <v>9</v>
      </c>
      <c r="J14" s="560">
        <v>18</v>
      </c>
      <c r="K14" s="559">
        <v>4</v>
      </c>
      <c r="L14" s="561">
        <v>2.8</v>
      </c>
      <c r="M14" s="562">
        <v>5</v>
      </c>
    </row>
    <row r="15" spans="1:13" ht="23.25" customHeight="1">
      <c r="A15" s="548"/>
      <c r="B15" s="563" t="s">
        <v>606</v>
      </c>
      <c r="C15" s="564"/>
      <c r="D15" s="564"/>
      <c r="E15" s="564"/>
      <c r="F15" s="565"/>
      <c r="G15" s="663">
        <v>0.1</v>
      </c>
      <c r="H15" s="664"/>
      <c r="I15" s="664"/>
      <c r="J15" s="664"/>
      <c r="K15" s="664"/>
      <c r="L15" s="664"/>
      <c r="M15" s="665"/>
    </row>
    <row r="16" spans="1:13" ht="23.25" customHeight="1" thickBot="1">
      <c r="A16" s="548"/>
      <c r="B16" s="666" t="s">
        <v>608</v>
      </c>
      <c r="C16" s="667"/>
      <c r="D16" s="566"/>
      <c r="E16" s="566"/>
      <c r="F16" s="567"/>
      <c r="G16" s="568">
        <v>0.35</v>
      </c>
      <c r="H16" s="568">
        <v>0.65</v>
      </c>
      <c r="I16" s="569">
        <v>1.4</v>
      </c>
      <c r="J16" s="570">
        <v>2.5</v>
      </c>
      <c r="K16" s="568">
        <v>0.55</v>
      </c>
      <c r="L16" s="571">
        <v>0.35</v>
      </c>
      <c r="M16" s="572">
        <v>0.65</v>
      </c>
    </row>
    <row r="17" spans="1:13" ht="23.25" customHeight="1">
      <c r="A17" s="548"/>
      <c r="B17" s="652" t="s">
        <v>609</v>
      </c>
      <c r="C17" s="668"/>
      <c r="D17" s="557"/>
      <c r="E17" s="557"/>
      <c r="F17" s="558"/>
      <c r="G17" s="559">
        <v>2.8</v>
      </c>
      <c r="H17" s="559">
        <v>5</v>
      </c>
      <c r="I17" s="559">
        <v>10</v>
      </c>
      <c r="J17" s="560">
        <v>20</v>
      </c>
      <c r="K17" s="559">
        <v>5</v>
      </c>
      <c r="L17" s="561">
        <v>2.8</v>
      </c>
      <c r="M17" s="562">
        <v>5</v>
      </c>
    </row>
    <row r="18" spans="1:15" ht="23.25" customHeight="1">
      <c r="A18" s="548"/>
      <c r="B18" s="549" t="s">
        <v>603</v>
      </c>
      <c r="C18" s="564"/>
      <c r="D18" s="573"/>
      <c r="E18" s="564"/>
      <c r="F18" s="565"/>
      <c r="G18" s="663">
        <v>0.1</v>
      </c>
      <c r="H18" s="664"/>
      <c r="I18" s="664"/>
      <c r="J18" s="664"/>
      <c r="K18" s="664"/>
      <c r="L18" s="664"/>
      <c r="M18" s="665"/>
      <c r="N18" s="574"/>
      <c r="O18" s="575"/>
    </row>
    <row r="19" spans="1:13" ht="23.25" customHeight="1" thickBot="1">
      <c r="A19" s="548"/>
      <c r="B19" s="661" t="s">
        <v>608</v>
      </c>
      <c r="C19" s="662"/>
      <c r="D19" s="662"/>
      <c r="E19" s="566"/>
      <c r="F19" s="567"/>
      <c r="G19" s="568">
        <v>0.35</v>
      </c>
      <c r="H19" s="568">
        <v>0.65</v>
      </c>
      <c r="I19" s="569">
        <v>1.4</v>
      </c>
      <c r="J19" s="570">
        <v>2.5</v>
      </c>
      <c r="K19" s="568">
        <v>0.55</v>
      </c>
      <c r="L19" s="571">
        <v>0.35</v>
      </c>
      <c r="M19" s="572">
        <v>0.65</v>
      </c>
    </row>
    <row r="20" spans="1:13" ht="23.25" customHeight="1">
      <c r="A20" s="546" t="s">
        <v>610</v>
      </c>
      <c r="B20" s="652" t="s">
        <v>611</v>
      </c>
      <c r="C20" s="653"/>
      <c r="D20" s="653"/>
      <c r="E20" s="653"/>
      <c r="F20" s="653"/>
      <c r="G20" s="559">
        <v>2.8</v>
      </c>
      <c r="H20" s="559">
        <v>4.5</v>
      </c>
      <c r="I20" s="559">
        <v>8.5</v>
      </c>
      <c r="J20" s="560">
        <v>16.5</v>
      </c>
      <c r="K20" s="559">
        <v>3.8</v>
      </c>
      <c r="L20" s="654" t="s">
        <v>612</v>
      </c>
      <c r="M20" s="655"/>
    </row>
    <row r="21" spans="1:13" ht="23.25" customHeight="1" thickBot="1">
      <c r="A21" s="576"/>
      <c r="B21" s="553" t="s">
        <v>603</v>
      </c>
      <c r="C21" s="554"/>
      <c r="D21" s="554"/>
      <c r="E21" s="554"/>
      <c r="F21" s="555"/>
      <c r="G21" s="649">
        <v>0.1</v>
      </c>
      <c r="H21" s="650"/>
      <c r="I21" s="650"/>
      <c r="J21" s="650"/>
      <c r="K21" s="650"/>
      <c r="L21" s="650"/>
      <c r="M21" s="651"/>
    </row>
    <row r="22" spans="1:13" ht="23.25" customHeight="1">
      <c r="A22" s="548"/>
      <c r="B22" s="652" t="s">
        <v>613</v>
      </c>
      <c r="C22" s="653"/>
      <c r="D22" s="653"/>
      <c r="E22" s="653"/>
      <c r="F22" s="557"/>
      <c r="G22" s="559">
        <v>2.8</v>
      </c>
      <c r="H22" s="559">
        <v>4.5</v>
      </c>
      <c r="I22" s="559">
        <v>8.4</v>
      </c>
      <c r="J22" s="560">
        <v>15</v>
      </c>
      <c r="K22" s="559">
        <v>3.8</v>
      </c>
      <c r="L22" s="654" t="s">
        <v>612</v>
      </c>
      <c r="M22" s="655"/>
    </row>
    <row r="23" spans="1:13" ht="23.25" customHeight="1" thickBot="1">
      <c r="A23" s="548"/>
      <c r="B23" s="577" t="s">
        <v>614</v>
      </c>
      <c r="C23" s="554"/>
      <c r="D23" s="554"/>
      <c r="E23" s="554"/>
      <c r="F23" s="555"/>
      <c r="G23" s="649">
        <v>0.1</v>
      </c>
      <c r="H23" s="650"/>
      <c r="I23" s="650"/>
      <c r="J23" s="650"/>
      <c r="K23" s="650"/>
      <c r="L23" s="650"/>
      <c r="M23" s="651"/>
    </row>
    <row r="24" spans="1:13" ht="23.25" customHeight="1">
      <c r="A24" s="548"/>
      <c r="B24" s="652" t="s">
        <v>615</v>
      </c>
      <c r="C24" s="653"/>
      <c r="D24" s="653"/>
      <c r="E24" s="557"/>
      <c r="F24" s="557"/>
      <c r="G24" s="559">
        <v>2.8</v>
      </c>
      <c r="H24" s="559">
        <v>4.5</v>
      </c>
      <c r="I24" s="559">
        <v>8</v>
      </c>
      <c r="J24" s="560">
        <v>14</v>
      </c>
      <c r="K24" s="559">
        <v>3.8</v>
      </c>
      <c r="L24" s="654" t="s">
        <v>612</v>
      </c>
      <c r="M24" s="655"/>
    </row>
    <row r="25" spans="1:13" ht="23.25" customHeight="1" thickBot="1">
      <c r="A25" s="578"/>
      <c r="B25" s="553" t="s">
        <v>603</v>
      </c>
      <c r="C25" s="554"/>
      <c r="D25" s="554"/>
      <c r="E25" s="554"/>
      <c r="F25" s="555"/>
      <c r="G25" s="649">
        <v>0.1</v>
      </c>
      <c r="H25" s="650"/>
      <c r="I25" s="650"/>
      <c r="J25" s="650"/>
      <c r="K25" s="650"/>
      <c r="L25" s="650"/>
      <c r="M25" s="651"/>
    </row>
    <row r="26" spans="1:13" ht="6" customHeight="1">
      <c r="A26" s="579"/>
      <c r="B26" s="580"/>
      <c r="C26" s="581"/>
      <c r="D26" s="581"/>
      <c r="E26" s="550"/>
      <c r="F26" s="550"/>
      <c r="G26" s="534"/>
      <c r="H26" s="534"/>
      <c r="I26" s="534"/>
      <c r="J26" s="534"/>
      <c r="K26" s="534"/>
      <c r="L26" s="534"/>
      <c r="M26" s="534"/>
    </row>
    <row r="27" spans="1:4" s="538" customFormat="1" ht="16.5" customHeight="1">
      <c r="A27" s="656" t="s">
        <v>616</v>
      </c>
      <c r="B27" s="657"/>
      <c r="C27" s="657"/>
      <c r="D27" s="658"/>
    </row>
    <row r="28" spans="1:7" s="538" customFormat="1" ht="18" customHeight="1">
      <c r="A28" s="582" t="s">
        <v>617</v>
      </c>
      <c r="B28" s="659" t="s">
        <v>618</v>
      </c>
      <c r="C28" s="660"/>
      <c r="D28" s="585"/>
      <c r="G28" s="586" t="s">
        <v>619</v>
      </c>
    </row>
    <row r="29" spans="1:13" ht="18" customHeight="1">
      <c r="A29" s="587" t="s">
        <v>620</v>
      </c>
      <c r="B29" s="583" t="s">
        <v>621</v>
      </c>
      <c r="C29" s="584"/>
      <c r="D29" s="585"/>
      <c r="G29" s="588" t="s">
        <v>524</v>
      </c>
      <c r="H29" s="589" t="s">
        <v>622</v>
      </c>
      <c r="I29" s="589"/>
      <c r="J29" s="589"/>
      <c r="K29" s="589" t="s">
        <v>623</v>
      </c>
      <c r="L29" s="589"/>
      <c r="M29" s="589"/>
    </row>
    <row r="30" spans="7:13" ht="18" customHeight="1">
      <c r="G30" s="588" t="s">
        <v>525</v>
      </c>
      <c r="H30" s="589" t="s">
        <v>624</v>
      </c>
      <c r="I30" s="589"/>
      <c r="J30" s="589"/>
      <c r="K30" s="589" t="s">
        <v>625</v>
      </c>
      <c r="L30" s="589"/>
      <c r="M30" s="589"/>
    </row>
    <row r="31" spans="7:13" ht="19.5" customHeight="1">
      <c r="G31" s="588" t="s">
        <v>626</v>
      </c>
      <c r="H31" s="589" t="s">
        <v>627</v>
      </c>
      <c r="I31" s="589"/>
      <c r="J31" s="589"/>
      <c r="K31" s="589" t="s">
        <v>628</v>
      </c>
      <c r="L31" s="589"/>
      <c r="M31" s="589"/>
    </row>
    <row r="32" spans="7:13" ht="19.5" customHeight="1">
      <c r="G32" s="588" t="s">
        <v>527</v>
      </c>
      <c r="H32" s="589" t="s">
        <v>629</v>
      </c>
      <c r="I32" s="589"/>
      <c r="J32" s="589"/>
      <c r="K32" s="589" t="s">
        <v>630</v>
      </c>
      <c r="L32" s="589"/>
      <c r="M32" s="589"/>
    </row>
    <row r="33" ht="7.5" customHeight="1"/>
    <row r="34" ht="19.5" customHeight="1"/>
    <row r="35" spans="8:13" ht="19.5" customHeight="1">
      <c r="H35" s="538"/>
      <c r="J35" s="538"/>
      <c r="K35" s="538"/>
      <c r="L35" s="538"/>
      <c r="M35" s="538"/>
    </row>
    <row r="36" ht="19.5" customHeight="1"/>
    <row r="37" ht="19.5" customHeight="1"/>
    <row r="38" ht="19.5" customHeight="1"/>
    <row r="39" ht="19.5" customHeight="1">
      <c r="E39" s="575"/>
    </row>
    <row r="40" ht="19.5" customHeight="1">
      <c r="E40" s="575"/>
    </row>
    <row r="41" ht="19.5" customHeight="1"/>
    <row r="42" ht="11.25" customHeight="1"/>
  </sheetData>
  <sheetProtection/>
  <mergeCells count="44">
    <mergeCell ref="A2:F2"/>
    <mergeCell ref="B3:F3"/>
    <mergeCell ref="L3:M3"/>
    <mergeCell ref="L4:M4"/>
    <mergeCell ref="A5:D5"/>
    <mergeCell ref="B6:E6"/>
    <mergeCell ref="G6:G9"/>
    <mergeCell ref="H6:H9"/>
    <mergeCell ref="I6:I9"/>
    <mergeCell ref="J6:J9"/>
    <mergeCell ref="K6:K9"/>
    <mergeCell ref="L6:L9"/>
    <mergeCell ref="M6:M9"/>
    <mergeCell ref="B7:E7"/>
    <mergeCell ref="B8:E8"/>
    <mergeCell ref="B9:F9"/>
    <mergeCell ref="G10:M10"/>
    <mergeCell ref="B11:F11"/>
    <mergeCell ref="G11:G12"/>
    <mergeCell ref="H11:H12"/>
    <mergeCell ref="I11:I12"/>
    <mergeCell ref="J11:J12"/>
    <mergeCell ref="K11:K12"/>
    <mergeCell ref="L11:L12"/>
    <mergeCell ref="M11:M12"/>
    <mergeCell ref="B12:E12"/>
    <mergeCell ref="G13:M13"/>
    <mergeCell ref="B14:D14"/>
    <mergeCell ref="G15:M15"/>
    <mergeCell ref="B16:C16"/>
    <mergeCell ref="B17:C17"/>
    <mergeCell ref="G18:M18"/>
    <mergeCell ref="B19:D19"/>
    <mergeCell ref="B20:F20"/>
    <mergeCell ref="L20:M20"/>
    <mergeCell ref="G21:M21"/>
    <mergeCell ref="B22:E22"/>
    <mergeCell ref="L22:M22"/>
    <mergeCell ref="G23:M23"/>
    <mergeCell ref="B24:D24"/>
    <mergeCell ref="L24:M24"/>
    <mergeCell ref="G25:M25"/>
    <mergeCell ref="A27:D27"/>
    <mergeCell ref="B28:C28"/>
  </mergeCells>
  <printOptions/>
  <pageMargins left="0.4724409448818898" right="0.15748031496062992" top="0.3937007874015748" bottom="0.31496062992125984" header="0.2362204724409449" footer="0.15748031496062992"/>
  <pageSetup horizontalDpi="600" verticalDpi="600" orientation="landscape" paperSize="9" scale="85" r:id="rId2"/>
  <headerFooter>
    <oddFooter>&amp;C&amp;P/&amp;N</oddFooter>
  </headerFooter>
  <drawing r:id="rId1"/>
</worksheet>
</file>

<file path=xl/worksheets/sheet4.xml><?xml version="1.0" encoding="utf-8"?>
<worksheet xmlns="http://schemas.openxmlformats.org/spreadsheetml/2006/main" xmlns:r="http://schemas.openxmlformats.org/officeDocument/2006/relationships">
  <dimension ref="A1:AC42"/>
  <sheetViews>
    <sheetView view="pageBreakPreview" zoomScale="85" zoomScaleSheetLayoutView="85" workbookViewId="0" topLeftCell="A1">
      <selection activeCell="N25" sqref="N25"/>
    </sheetView>
  </sheetViews>
  <sheetFormatPr defaultColWidth="9.00390625" defaultRowHeight="13.5"/>
  <cols>
    <col min="1" max="2" width="4.75390625" style="4" customWidth="1"/>
    <col min="3" max="3" width="10.25390625" style="4" customWidth="1"/>
    <col min="4" max="4" width="3.125" style="4" customWidth="1"/>
    <col min="5" max="6" width="8.875" style="4" customWidth="1"/>
    <col min="7" max="7" width="3.125" style="4" customWidth="1"/>
    <col min="8" max="9" width="8.875" style="4" customWidth="1"/>
    <col min="10" max="10" width="3.125" style="4" customWidth="1"/>
    <col min="11" max="12" width="8.875" style="4" customWidth="1"/>
    <col min="13" max="13" width="3.125" style="4" customWidth="1"/>
    <col min="14" max="15" width="8.875" style="4" customWidth="1"/>
    <col min="16" max="16" width="3.125" style="4" customWidth="1"/>
    <col min="17" max="18" width="8.875" style="4" customWidth="1"/>
    <col min="19" max="19" width="3.125" style="4" customWidth="1"/>
    <col min="20" max="21" width="8.875" style="4" customWidth="1"/>
    <col min="22" max="16384" width="9.00390625" style="4" customWidth="1"/>
  </cols>
  <sheetData>
    <row r="1" spans="1:21" ht="17.25">
      <c r="A1" s="706" t="s">
        <v>452</v>
      </c>
      <c r="B1" s="706"/>
      <c r="C1" s="706"/>
      <c r="D1" s="706"/>
      <c r="E1" s="706"/>
      <c r="F1" s="706"/>
      <c r="G1" s="706"/>
      <c r="H1" s="706"/>
      <c r="I1" s="706"/>
      <c r="J1" s="706"/>
      <c r="K1" s="706"/>
      <c r="L1" s="706"/>
      <c r="M1" s="706"/>
      <c r="N1" s="706"/>
      <c r="O1" s="706"/>
      <c r="P1" s="706"/>
      <c r="Q1" s="706"/>
      <c r="R1" s="706"/>
      <c r="S1" s="706"/>
      <c r="T1" s="706"/>
      <c r="U1" s="706"/>
    </row>
    <row r="2" ht="4.5" customHeight="1">
      <c r="A2" s="191"/>
    </row>
    <row r="3" spans="1:29" s="143" customFormat="1" ht="30" customHeight="1">
      <c r="A3" s="692" t="s">
        <v>0</v>
      </c>
      <c r="B3" s="693"/>
      <c r="C3" s="696" t="s">
        <v>217</v>
      </c>
      <c r="D3" s="696"/>
      <c r="E3" s="696"/>
      <c r="F3" s="697"/>
      <c r="G3" s="694" t="s">
        <v>1</v>
      </c>
      <c r="H3" s="695"/>
      <c r="I3" s="704"/>
      <c r="J3" s="704"/>
      <c r="K3" s="704"/>
      <c r="L3" s="705"/>
      <c r="M3" s="694" t="s">
        <v>211</v>
      </c>
      <c r="N3" s="695"/>
      <c r="O3" s="704"/>
      <c r="P3" s="704"/>
      <c r="Q3" s="704"/>
      <c r="R3" s="705"/>
      <c r="S3" s="159" t="s">
        <v>240</v>
      </c>
      <c r="T3" s="245"/>
      <c r="U3" s="246"/>
      <c r="V3" s="142"/>
      <c r="W3" s="142"/>
      <c r="X3" s="142"/>
      <c r="Y3" s="142"/>
      <c r="Z3" s="4"/>
      <c r="AA3" s="4"/>
      <c r="AB3" s="4"/>
      <c r="AC3" s="4"/>
    </row>
    <row r="4" spans="1:29" s="143" customFormat="1" ht="30" customHeight="1">
      <c r="A4" s="247"/>
      <c r="B4" s="248"/>
      <c r="C4" s="698"/>
      <c r="D4" s="698"/>
      <c r="E4" s="698"/>
      <c r="F4" s="699"/>
      <c r="G4" s="702" t="s">
        <v>2</v>
      </c>
      <c r="H4" s="703"/>
      <c r="I4" s="704"/>
      <c r="J4" s="704"/>
      <c r="K4" s="704"/>
      <c r="L4" s="705"/>
      <c r="M4" s="694" t="s">
        <v>3</v>
      </c>
      <c r="N4" s="695"/>
      <c r="O4" s="715">
        <f>SUM(U36)</f>
        <v>0</v>
      </c>
      <c r="P4" s="715"/>
      <c r="Q4" s="715"/>
      <c r="R4" s="249" t="s">
        <v>4</v>
      </c>
      <c r="S4" s="170"/>
      <c r="T4" s="713"/>
      <c r="U4" s="714"/>
      <c r="V4" s="142"/>
      <c r="W4" s="142"/>
      <c r="X4" s="142"/>
      <c r="Y4" s="142"/>
      <c r="Z4" s="4"/>
      <c r="AA4" s="4"/>
      <c r="AB4" s="4"/>
      <c r="AC4" s="4"/>
    </row>
    <row r="5" spans="2:21" ht="24.75" customHeight="1">
      <c r="B5" s="712" t="s">
        <v>153</v>
      </c>
      <c r="C5" s="712"/>
      <c r="D5" s="712"/>
      <c r="E5" s="712"/>
      <c r="F5" s="712"/>
      <c r="G5" s="712"/>
      <c r="H5" s="712"/>
      <c r="I5" s="712"/>
      <c r="J5" s="712"/>
      <c r="K5" s="712"/>
      <c r="L5" s="712"/>
      <c r="M5" s="712"/>
      <c r="N5" s="712"/>
      <c r="O5" s="712"/>
      <c r="P5" s="712"/>
      <c r="Q5" s="712"/>
      <c r="R5" s="712"/>
      <c r="S5" s="712"/>
      <c r="T5" s="712"/>
      <c r="U5" s="712"/>
    </row>
    <row r="6" spans="1:21" ht="16.5" customHeight="1">
      <c r="A6" s="155" t="s">
        <v>243</v>
      </c>
      <c r="B6" s="710" t="s">
        <v>154</v>
      </c>
      <c r="C6" s="701"/>
      <c r="D6" s="156" t="s">
        <v>239</v>
      </c>
      <c r="E6" s="700" t="s">
        <v>155</v>
      </c>
      <c r="F6" s="701"/>
      <c r="G6" s="156" t="s">
        <v>239</v>
      </c>
      <c r="H6" s="700" t="s">
        <v>158</v>
      </c>
      <c r="I6" s="701"/>
      <c r="J6" s="156" t="s">
        <v>239</v>
      </c>
      <c r="K6" s="700" t="s">
        <v>156</v>
      </c>
      <c r="L6" s="701"/>
      <c r="M6" s="156" t="s">
        <v>239</v>
      </c>
      <c r="N6" s="700" t="s">
        <v>157</v>
      </c>
      <c r="O6" s="701"/>
      <c r="P6" s="156" t="s">
        <v>239</v>
      </c>
      <c r="Q6" s="700" t="s">
        <v>159</v>
      </c>
      <c r="R6" s="701"/>
      <c r="S6" s="156" t="s">
        <v>239</v>
      </c>
      <c r="T6" s="700" t="s">
        <v>160</v>
      </c>
      <c r="U6" s="701"/>
    </row>
    <row r="7" spans="1:21" ht="15" customHeight="1">
      <c r="A7" s="144">
        <v>2</v>
      </c>
      <c r="B7" s="90"/>
      <c r="C7" s="95" t="s">
        <v>244</v>
      </c>
      <c r="D7" s="250">
        <f>COUNTA('P2岐阜'!E7:E41)</f>
        <v>32</v>
      </c>
      <c r="E7" s="5">
        <f>'P2岐阜'!E42</f>
        <v>53750</v>
      </c>
      <c r="F7" s="85">
        <f>'P2岐阜'!F42</f>
        <v>0</v>
      </c>
      <c r="G7" s="98">
        <f>COUNTA('P2岐阜'!J7:J41)</f>
        <v>34</v>
      </c>
      <c r="H7" s="133">
        <f>'P2岐阜'!J42</f>
        <v>68300</v>
      </c>
      <c r="I7" s="85">
        <f>'P2岐阜'!K42</f>
        <v>0</v>
      </c>
      <c r="J7" s="98">
        <f>COUNTA('P2岐阜'!O7:O41)</f>
        <v>0</v>
      </c>
      <c r="K7" s="133">
        <f>'P2岐阜'!O42</f>
        <v>0</v>
      </c>
      <c r="L7" s="134">
        <f>'P2岐阜'!P42</f>
        <v>0</v>
      </c>
      <c r="M7" s="98">
        <f>COUNTA('P2岐阜'!T7:T8)</f>
        <v>0</v>
      </c>
      <c r="N7" s="133">
        <f>'P2岐阜'!T42</f>
        <v>0</v>
      </c>
      <c r="O7" s="133">
        <f>'P2岐阜'!U42</f>
        <v>0</v>
      </c>
      <c r="P7" s="98">
        <f>COUNTA('P2岐阜'!Y7:Y26)</f>
        <v>8</v>
      </c>
      <c r="Q7" s="133">
        <f>'P2岐阜'!Y27</f>
        <v>5200</v>
      </c>
      <c r="R7" s="133">
        <f>'P2岐阜'!Z27</f>
        <v>0</v>
      </c>
      <c r="S7" s="98">
        <f>SUM(D7,G7,J7,M7,P7)</f>
        <v>74</v>
      </c>
      <c r="T7" s="133">
        <f>SUM(E7,H7,K7,N7,Q7)</f>
        <v>127250</v>
      </c>
      <c r="U7" s="134">
        <f>SUM(F7,I7,L7,O7,R7)</f>
        <v>0</v>
      </c>
    </row>
    <row r="8" spans="1:21" ht="15" customHeight="1">
      <c r="A8" s="89">
        <v>3</v>
      </c>
      <c r="B8" s="89"/>
      <c r="C8" s="92" t="s">
        <v>161</v>
      </c>
      <c r="D8" s="86">
        <f>COUNTA('P3瑞穂・本巣・山県'!F7:F10)</f>
        <v>3</v>
      </c>
      <c r="E8" s="6">
        <f>'P3瑞穂・本巣・山県'!F11</f>
        <v>6800</v>
      </c>
      <c r="F8" s="139">
        <f>'P3瑞穂・本巣・山県'!G11</f>
        <v>0</v>
      </c>
      <c r="G8" s="99">
        <f>COUNTA('P3瑞穂・本巣・山県'!K7:K10)</f>
        <v>2</v>
      </c>
      <c r="H8" s="6">
        <f>'P3瑞穂・本巣・山県'!K11</f>
        <v>5700</v>
      </c>
      <c r="I8" s="82">
        <f>'P3瑞穂・本巣・山県'!L11</f>
        <v>0</v>
      </c>
      <c r="J8" s="99"/>
      <c r="K8" s="6">
        <f>'P3瑞穂・本巣・山県'!P11</f>
        <v>0</v>
      </c>
      <c r="L8" s="82">
        <f>'P3瑞穂・本巣・山県'!Q11</f>
        <v>0</v>
      </c>
      <c r="M8" s="99"/>
      <c r="N8" s="6">
        <f>'P3瑞穂・本巣・山県'!U11</f>
        <v>0</v>
      </c>
      <c r="O8" s="6">
        <f>'P3瑞穂・本巣・山県'!V11</f>
        <v>0</v>
      </c>
      <c r="P8" s="99">
        <f>COUNTA('P3瑞穂・本巣・山県'!Z7:Z10)</f>
        <v>1</v>
      </c>
      <c r="Q8" s="6">
        <f>'P3瑞穂・本巣・山県'!Z11</f>
        <v>500</v>
      </c>
      <c r="R8" s="6">
        <f>'P3瑞穂・本巣・山県'!AA11</f>
        <v>0</v>
      </c>
      <c r="S8" s="99">
        <f aca="true" t="shared" si="0" ref="S8:S35">SUM(D8,G8,J8,M8,P8)</f>
        <v>6</v>
      </c>
      <c r="T8" s="6">
        <f aca="true" t="shared" si="1" ref="T8:T35">SUM(E8,H8,K8,N8,Q8)</f>
        <v>13000</v>
      </c>
      <c r="U8" s="82">
        <f aca="true" t="shared" si="2" ref="U8:U35">SUM(F8,I8,L8,O8,R8)</f>
        <v>0</v>
      </c>
    </row>
    <row r="9" spans="1:21" ht="15" customHeight="1">
      <c r="A9" s="89">
        <v>3</v>
      </c>
      <c r="B9" s="89"/>
      <c r="C9" s="92" t="s">
        <v>222</v>
      </c>
      <c r="D9" s="86">
        <f>COUNTA('P3瑞穂・本巣・山県'!F14:F16)</f>
        <v>3</v>
      </c>
      <c r="E9" s="6">
        <f>'P3瑞穂・本巣・山県'!F17</f>
        <v>4850</v>
      </c>
      <c r="F9" s="82">
        <f>'P3瑞穂・本巣・山県'!G17</f>
        <v>0</v>
      </c>
      <c r="G9" s="99">
        <f>COUNTA('P3瑞穂・本巣・山県'!K14:K16)</f>
        <v>2</v>
      </c>
      <c r="H9" s="6">
        <f>'P3瑞穂・本巣・山県'!K17</f>
        <v>2800</v>
      </c>
      <c r="I9" s="82">
        <f>'P3瑞穂・本巣・山県'!L17</f>
        <v>0</v>
      </c>
      <c r="J9" s="99"/>
      <c r="K9" s="6">
        <f>'P3瑞穂・本巣・山県'!P17</f>
        <v>0</v>
      </c>
      <c r="L9" s="82">
        <f>'P3瑞穂・本巣・山県'!Q17</f>
        <v>0</v>
      </c>
      <c r="M9" s="99"/>
      <c r="N9" s="6">
        <f>'P3瑞穂・本巣・山県'!U17</f>
        <v>0</v>
      </c>
      <c r="O9" s="6">
        <f>'P3瑞穂・本巣・山県'!V17</f>
        <v>0</v>
      </c>
      <c r="P9" s="99"/>
      <c r="Q9" s="6">
        <f>'P3瑞穂・本巣・山県'!Z17</f>
        <v>0</v>
      </c>
      <c r="R9" s="6">
        <f>'P3瑞穂・本巣・山県'!AA17</f>
        <v>0</v>
      </c>
      <c r="S9" s="99">
        <f t="shared" si="0"/>
        <v>5</v>
      </c>
      <c r="T9" s="6">
        <f t="shared" si="1"/>
        <v>7650</v>
      </c>
      <c r="U9" s="82">
        <f t="shared" si="2"/>
        <v>0</v>
      </c>
    </row>
    <row r="10" spans="1:21" ht="15" customHeight="1">
      <c r="A10" s="89">
        <v>3</v>
      </c>
      <c r="B10" s="89"/>
      <c r="C10" s="92" t="s">
        <v>245</v>
      </c>
      <c r="D10" s="86">
        <f>COUNTA('P3瑞穂・本巣・山県'!F20:F22)</f>
        <v>2</v>
      </c>
      <c r="E10" s="6">
        <f>'P3瑞穂・本巣・山県'!F23</f>
        <v>3300</v>
      </c>
      <c r="F10" s="82">
        <f>'P3瑞穂・本巣・山県'!G23</f>
        <v>0</v>
      </c>
      <c r="G10" s="99">
        <f>COUNTA('P3瑞穂・本巣・山県'!K20:K22)</f>
        <v>1</v>
      </c>
      <c r="H10" s="6">
        <f>'P3瑞穂・本巣・山県'!K23</f>
        <v>1650</v>
      </c>
      <c r="I10" s="82">
        <f>'P3瑞穂・本巣・山県'!L23</f>
        <v>0</v>
      </c>
      <c r="J10" s="99"/>
      <c r="K10" s="6">
        <f>'P3瑞穂・本巣・山県'!P23</f>
        <v>0</v>
      </c>
      <c r="L10" s="82">
        <f>'P3瑞穂・本巣・山県'!Q23</f>
        <v>0</v>
      </c>
      <c r="M10" s="99"/>
      <c r="N10" s="6">
        <f>'P3瑞穂・本巣・山県'!U23</f>
        <v>0</v>
      </c>
      <c r="O10" s="6">
        <f>'P3瑞穂・本巣・山県'!V23</f>
        <v>0</v>
      </c>
      <c r="P10" s="99">
        <f>COUNTA('P3瑞穂・本巣・山県'!Z20:Z22)</f>
        <v>1</v>
      </c>
      <c r="Q10" s="6">
        <f>'P3瑞穂・本巣・山県'!Z23</f>
        <v>400</v>
      </c>
      <c r="R10" s="6">
        <f>'P3瑞穂・本巣・山県'!AA23</f>
        <v>0</v>
      </c>
      <c r="S10" s="99">
        <f t="shared" si="0"/>
        <v>4</v>
      </c>
      <c r="T10" s="6">
        <f t="shared" si="1"/>
        <v>5350</v>
      </c>
      <c r="U10" s="82">
        <f t="shared" si="2"/>
        <v>0</v>
      </c>
    </row>
    <row r="11" spans="1:21" ht="15" customHeight="1">
      <c r="A11" s="89">
        <v>3</v>
      </c>
      <c r="B11" s="89"/>
      <c r="C11" s="92" t="s">
        <v>162</v>
      </c>
      <c r="D11" s="86">
        <f>COUNTA('P3瑞穂・本巣・山県'!F26:F28)</f>
        <v>2</v>
      </c>
      <c r="E11" s="6">
        <f>'P3瑞穂・本巣・山県'!F29</f>
        <v>4750</v>
      </c>
      <c r="F11" s="82">
        <f>'P3瑞穂・本巣・山県'!G29</f>
        <v>0</v>
      </c>
      <c r="G11" s="99">
        <f>COUNTA('P3瑞穂・本巣・山県'!K26:K28)</f>
        <v>2</v>
      </c>
      <c r="H11" s="6">
        <f>'P3瑞穂・本巣・山県'!K29</f>
        <v>4300</v>
      </c>
      <c r="I11" s="82">
        <f>'P3瑞穂・本巣・山県'!L29</f>
        <v>0</v>
      </c>
      <c r="J11" s="99"/>
      <c r="K11" s="6">
        <f>'P3瑞穂・本巣・山県'!P29</f>
        <v>0</v>
      </c>
      <c r="L11" s="82">
        <f>'P3瑞穂・本巣・山県'!Q29</f>
        <v>0</v>
      </c>
      <c r="M11" s="99"/>
      <c r="N11" s="6">
        <f>'P3瑞穂・本巣・山県'!U29</f>
        <v>0</v>
      </c>
      <c r="O11" s="6">
        <f>'P3瑞穂・本巣・山県'!V29</f>
        <v>0</v>
      </c>
      <c r="P11" s="99">
        <f>COUNTA('P3瑞穂・本巣・山県'!Z26:Z28)</f>
        <v>1</v>
      </c>
      <c r="Q11" s="6">
        <f>'P3瑞穂・本巣・山県'!Z29</f>
        <v>100</v>
      </c>
      <c r="R11" s="6">
        <f>'P3瑞穂・本巣・山県'!AA29</f>
        <v>0</v>
      </c>
      <c r="S11" s="99">
        <f t="shared" si="0"/>
        <v>5</v>
      </c>
      <c r="T11" s="6">
        <f t="shared" si="1"/>
        <v>9150</v>
      </c>
      <c r="U11" s="82">
        <f t="shared" si="2"/>
        <v>0</v>
      </c>
    </row>
    <row r="12" spans="1:21" ht="15" customHeight="1">
      <c r="A12" s="89">
        <v>4</v>
      </c>
      <c r="B12" s="89"/>
      <c r="C12" s="92" t="s">
        <v>246</v>
      </c>
      <c r="D12" s="86">
        <f>COUNTA('P4羽島・各務原'!F7:F12)</f>
        <v>6</v>
      </c>
      <c r="E12" s="6">
        <f>'P4羽島・各務原'!F13</f>
        <v>10250</v>
      </c>
      <c r="F12" s="82">
        <f>'P4羽島・各務原'!G13</f>
        <v>0</v>
      </c>
      <c r="G12" s="99">
        <f>COUNTA('P4羽島・各務原'!K7:K12)</f>
        <v>3</v>
      </c>
      <c r="H12" s="6">
        <f>'P4羽島・各務原'!K13</f>
        <v>5050</v>
      </c>
      <c r="I12" s="82">
        <f>'P4羽島・各務原'!L13</f>
        <v>0</v>
      </c>
      <c r="J12" s="99"/>
      <c r="K12" s="6">
        <f>'P4羽島・各務原'!P13</f>
        <v>0</v>
      </c>
      <c r="L12" s="82">
        <f>'P4羽島・各務原'!Q13</f>
        <v>0</v>
      </c>
      <c r="M12" s="99"/>
      <c r="N12" s="6">
        <f>'P4羽島・各務原'!U13</f>
        <v>0</v>
      </c>
      <c r="O12" s="6">
        <f>'P4羽島・各務原'!V13</f>
        <v>0</v>
      </c>
      <c r="P12" s="99">
        <f>COUNTA('P4羽島・各務原'!Z7:Z12)</f>
        <v>1</v>
      </c>
      <c r="Q12" s="6">
        <f>'P4羽島・各務原'!Z13</f>
        <v>600</v>
      </c>
      <c r="R12" s="6">
        <f>'P4羽島・各務原'!AA13</f>
        <v>0</v>
      </c>
      <c r="S12" s="99">
        <f t="shared" si="0"/>
        <v>10</v>
      </c>
      <c r="T12" s="6">
        <f t="shared" si="1"/>
        <v>15900</v>
      </c>
      <c r="U12" s="82">
        <f t="shared" si="2"/>
        <v>0</v>
      </c>
    </row>
    <row r="13" spans="1:21" ht="15" customHeight="1">
      <c r="A13" s="89">
        <v>4</v>
      </c>
      <c r="B13" s="89"/>
      <c r="C13" s="92" t="s">
        <v>247</v>
      </c>
      <c r="D13" s="86">
        <f>COUNTA('P4羽島・各務原'!F16:F18)</f>
        <v>3</v>
      </c>
      <c r="E13" s="6">
        <f>'P4羽島・各務原'!F19</f>
        <v>6150</v>
      </c>
      <c r="F13" s="82">
        <f>'P4羽島・各務原'!G19</f>
        <v>0</v>
      </c>
      <c r="G13" s="99">
        <f>COUNTA('P4羽島・各務原'!K18)</f>
        <v>1</v>
      </c>
      <c r="H13" s="6">
        <f>'P4羽島・各務原'!K19</f>
        <v>1800</v>
      </c>
      <c r="I13" s="82">
        <f>'P4羽島・各務原'!L19</f>
        <v>0</v>
      </c>
      <c r="J13" s="99"/>
      <c r="K13" s="6">
        <f>'P4羽島・各務原'!P19</f>
        <v>0</v>
      </c>
      <c r="L13" s="82">
        <f>'P4羽島・各務原'!Q19</f>
        <v>0</v>
      </c>
      <c r="M13" s="99"/>
      <c r="N13" s="6">
        <f>'P4羽島・各務原'!U19</f>
        <v>0</v>
      </c>
      <c r="O13" s="6">
        <f>'P4羽島・各務原'!V19</f>
        <v>0</v>
      </c>
      <c r="P13" s="99">
        <f>COUNTA('P4羽島・各務原'!Z16:Z17)</f>
        <v>1</v>
      </c>
      <c r="Q13" s="6">
        <f>'P4羽島・各務原'!Z19</f>
        <v>900</v>
      </c>
      <c r="R13" s="6">
        <f>'P4羽島・各務原'!AA19</f>
        <v>0</v>
      </c>
      <c r="S13" s="99">
        <f t="shared" si="0"/>
        <v>5</v>
      </c>
      <c r="T13" s="6">
        <f t="shared" si="1"/>
        <v>8850</v>
      </c>
      <c r="U13" s="82">
        <f t="shared" si="2"/>
        <v>0</v>
      </c>
    </row>
    <row r="14" spans="1:21" ht="15" customHeight="1">
      <c r="A14" s="89">
        <v>4</v>
      </c>
      <c r="B14" s="89"/>
      <c r="C14" s="92" t="s">
        <v>248</v>
      </c>
      <c r="D14" s="86">
        <f>COUNTA('P4羽島・各務原'!F22:F32)</f>
        <v>11</v>
      </c>
      <c r="E14" s="6">
        <f>'P4羽島・各務原'!F34</f>
        <v>23300</v>
      </c>
      <c r="F14" s="82">
        <f>'P4羽島・各務原'!G34</f>
        <v>0</v>
      </c>
      <c r="G14" s="99">
        <f>COUNTA('P4羽島・各務原'!K22:K33)</f>
        <v>6</v>
      </c>
      <c r="H14" s="6">
        <f>'P4羽島・各務原'!K34</f>
        <v>12350</v>
      </c>
      <c r="I14" s="82">
        <f>'P4羽島・各務原'!L34</f>
        <v>0</v>
      </c>
      <c r="J14" s="99">
        <f>COUNTA('P4羽島・各務原'!P22:P33)</f>
        <v>0</v>
      </c>
      <c r="K14" s="6">
        <f>'P4羽島・各務原'!P34</f>
        <v>0</v>
      </c>
      <c r="L14" s="82">
        <f>'P4羽島・各務原'!Q34</f>
        <v>0</v>
      </c>
      <c r="M14" s="99">
        <f>COUNTA('P4羽島・各務原'!U22:U33)</f>
        <v>3</v>
      </c>
      <c r="N14" s="6">
        <f>'P4羽島・各務原'!U34</f>
        <v>1000</v>
      </c>
      <c r="O14" s="6">
        <f>'P4羽島・各務原'!V34</f>
        <v>0</v>
      </c>
      <c r="P14" s="99">
        <f>COUNTA('P4羽島・各務原'!Z22:Z33)</f>
        <v>3</v>
      </c>
      <c r="Q14" s="6">
        <f>'P4羽島・各務原'!Z34</f>
        <v>1100</v>
      </c>
      <c r="R14" s="6">
        <f>'P4羽島・各務原'!AA34</f>
        <v>0</v>
      </c>
      <c r="S14" s="99">
        <f t="shared" si="0"/>
        <v>23</v>
      </c>
      <c r="T14" s="6">
        <f t="shared" si="1"/>
        <v>37750</v>
      </c>
      <c r="U14" s="82">
        <f t="shared" si="2"/>
        <v>0</v>
      </c>
    </row>
    <row r="15" spans="1:21" ht="15" customHeight="1">
      <c r="A15" s="89">
        <v>5</v>
      </c>
      <c r="B15" s="89"/>
      <c r="C15" s="92" t="s">
        <v>249</v>
      </c>
      <c r="D15" s="86">
        <f>COUNTA('P5大垣・海津・揖斐'!F7:F17)</f>
        <v>10</v>
      </c>
      <c r="E15" s="6">
        <f>'P5大垣・海津・揖斐'!F18</f>
        <v>29650</v>
      </c>
      <c r="F15" s="82">
        <f>'P5大垣・海津・揖斐'!G18</f>
        <v>0</v>
      </c>
      <c r="G15" s="99">
        <f>COUNTA('P5大垣・海津・揖斐'!K7:K16)</f>
        <v>6</v>
      </c>
      <c r="H15" s="6">
        <f>'P5大垣・海津・揖斐'!K18</f>
        <v>11150</v>
      </c>
      <c r="I15" s="82">
        <f>'P5大垣・海津・揖斐'!L18</f>
        <v>0</v>
      </c>
      <c r="J15" s="99">
        <f>COUNTA('P5大垣・海津・揖斐'!P7:P17)</f>
        <v>2</v>
      </c>
      <c r="K15" s="6">
        <f>'P5大垣・海津・揖斐'!P18</f>
        <v>1200</v>
      </c>
      <c r="L15" s="82">
        <f>'P5大垣・海津・揖斐'!Q18</f>
        <v>0</v>
      </c>
      <c r="M15" s="99"/>
      <c r="N15" s="6">
        <f>'P5大垣・海津・揖斐'!U18</f>
        <v>0</v>
      </c>
      <c r="O15" s="6">
        <f>'P5大垣・海津・揖斐'!V18</f>
        <v>0</v>
      </c>
      <c r="P15" s="99">
        <f>COUNTA('P5大垣・海津・揖斐'!Z7:Z17)</f>
        <v>3</v>
      </c>
      <c r="Q15" s="6">
        <f>'P5大垣・海津・揖斐'!Z18</f>
        <v>1500</v>
      </c>
      <c r="R15" s="6">
        <f>'P5大垣・海津・揖斐'!AA18</f>
        <v>0</v>
      </c>
      <c r="S15" s="99">
        <f t="shared" si="0"/>
        <v>21</v>
      </c>
      <c r="T15" s="6">
        <f t="shared" si="1"/>
        <v>43500</v>
      </c>
      <c r="U15" s="82">
        <f t="shared" si="2"/>
        <v>0</v>
      </c>
    </row>
    <row r="16" spans="1:21" ht="15" customHeight="1">
      <c r="A16" s="89">
        <v>5</v>
      </c>
      <c r="B16" s="89"/>
      <c r="C16" s="92" t="s">
        <v>198</v>
      </c>
      <c r="D16" s="86">
        <f>COUNTA('P5大垣・海津・揖斐'!F21:F24)</f>
        <v>4</v>
      </c>
      <c r="E16" s="6">
        <f>'P5大垣・海津・揖斐'!F25</f>
        <v>6500</v>
      </c>
      <c r="F16" s="82">
        <f>'P5大垣・海津・揖斐'!G25</f>
        <v>0</v>
      </c>
      <c r="G16" s="99">
        <f>COUNTA('P5大垣・海津・揖斐'!K21:K24)</f>
        <v>2</v>
      </c>
      <c r="H16" s="6">
        <f>'P5大垣・海津・揖斐'!K25</f>
        <v>1650</v>
      </c>
      <c r="I16" s="82">
        <f>'P5大垣・海津・揖斐'!L25</f>
        <v>0</v>
      </c>
      <c r="J16" s="99"/>
      <c r="K16" s="6">
        <f>'P5大垣・海津・揖斐'!P25</f>
        <v>0</v>
      </c>
      <c r="L16" s="82">
        <f>'P5大垣・海津・揖斐'!Q25</f>
        <v>0</v>
      </c>
      <c r="M16" s="99"/>
      <c r="N16" s="6">
        <f>'P5大垣・海津・揖斐'!U25</f>
        <v>0</v>
      </c>
      <c r="O16" s="6">
        <f>'P5大垣・海津・揖斐'!V25</f>
        <v>0</v>
      </c>
      <c r="P16" s="99">
        <f>COUNTA('P5大垣・海津・揖斐'!Z21:Z24)</f>
        <v>1</v>
      </c>
      <c r="Q16" s="6">
        <f>'P5大垣・海津・揖斐'!Z25</f>
        <v>350</v>
      </c>
      <c r="R16" s="6">
        <f>'P5大垣・海津・揖斐'!AA25</f>
        <v>0</v>
      </c>
      <c r="S16" s="99">
        <f t="shared" si="0"/>
        <v>7</v>
      </c>
      <c r="T16" s="6">
        <f t="shared" si="1"/>
        <v>8500</v>
      </c>
      <c r="U16" s="82">
        <f t="shared" si="2"/>
        <v>0</v>
      </c>
    </row>
    <row r="17" spans="1:21" ht="15" customHeight="1">
      <c r="A17" s="89">
        <v>5</v>
      </c>
      <c r="B17" s="89"/>
      <c r="C17" s="92" t="s">
        <v>250</v>
      </c>
      <c r="D17" s="86">
        <f>COUNTA('P5大垣・海津・揖斐'!F28:F31)</f>
        <v>3</v>
      </c>
      <c r="E17" s="6">
        <f>'P5大垣・海津・揖斐'!F32</f>
        <v>10300</v>
      </c>
      <c r="F17" s="82">
        <f>'P5大垣・海津・揖斐'!G32</f>
        <v>0</v>
      </c>
      <c r="G17" s="99">
        <f>COUNTA('P5大垣・海津・揖斐'!K28:K31)</f>
        <v>4</v>
      </c>
      <c r="H17" s="6">
        <f>'P5大垣・海津・揖斐'!K32</f>
        <v>6050</v>
      </c>
      <c r="I17" s="82">
        <f>'P5大垣・海津・揖斐'!L32</f>
        <v>0</v>
      </c>
      <c r="J17" s="99"/>
      <c r="K17" s="6">
        <f>'P5大垣・海津・揖斐'!P32</f>
        <v>0</v>
      </c>
      <c r="L17" s="82">
        <f>'P5大垣・海津・揖斐'!Q32</f>
        <v>0</v>
      </c>
      <c r="M17" s="99"/>
      <c r="N17" s="6">
        <f>'P5大垣・海津・揖斐'!U32</f>
        <v>0</v>
      </c>
      <c r="O17" s="6">
        <f>'P5大垣・海津・揖斐'!V32</f>
        <v>0</v>
      </c>
      <c r="P17" s="99">
        <f>COUNTA('P5大垣・海津・揖斐'!Z28:Z31)</f>
        <v>2</v>
      </c>
      <c r="Q17" s="6">
        <f>'P5大垣・海津・揖斐'!Z32</f>
        <v>400</v>
      </c>
      <c r="R17" s="6">
        <f>'P5大垣・海津・揖斐'!AA32</f>
        <v>0</v>
      </c>
      <c r="S17" s="99">
        <f t="shared" si="0"/>
        <v>9</v>
      </c>
      <c r="T17" s="6">
        <f t="shared" si="1"/>
        <v>16750</v>
      </c>
      <c r="U17" s="82">
        <f t="shared" si="2"/>
        <v>0</v>
      </c>
    </row>
    <row r="18" spans="1:21" ht="15" customHeight="1">
      <c r="A18" s="89">
        <v>6</v>
      </c>
      <c r="B18" s="89"/>
      <c r="C18" s="92" t="s">
        <v>251</v>
      </c>
      <c r="D18" s="86">
        <f>COUNTA('P6不破・安八・養老'!F7:F12)</f>
        <v>4</v>
      </c>
      <c r="E18" s="6">
        <f>'P6不破・安八・養老'!F13</f>
        <v>6400</v>
      </c>
      <c r="F18" s="82">
        <f>'P6不破・安八・養老'!G13</f>
        <v>0</v>
      </c>
      <c r="G18" s="99">
        <f>COUNTA('P6不破・安八・養老'!K7:K12)</f>
        <v>1</v>
      </c>
      <c r="H18" s="6">
        <f>'P6不破・安八・養老'!K13</f>
        <v>3150</v>
      </c>
      <c r="I18" s="82">
        <f>'P6不破・安八・養老'!L13</f>
        <v>0</v>
      </c>
      <c r="J18" s="99"/>
      <c r="K18" s="6">
        <f>'P6不破・安八・養老'!P13</f>
        <v>0</v>
      </c>
      <c r="L18" s="82"/>
      <c r="M18" s="99"/>
      <c r="N18" s="6">
        <f>'P6不破・安八・養老'!U13</f>
        <v>0</v>
      </c>
      <c r="O18" s="6">
        <f>'P6不破・安八・養老'!V13</f>
        <v>0</v>
      </c>
      <c r="P18" s="99">
        <f>COUNTA('P6不破・安八・養老'!Z7:Z12)</f>
        <v>1</v>
      </c>
      <c r="Q18" s="6">
        <f>'P6不破・安八・養老'!Z13</f>
        <v>250</v>
      </c>
      <c r="R18" s="6">
        <f>'P6不破・安八・養老'!AA13</f>
        <v>0</v>
      </c>
      <c r="S18" s="99">
        <f t="shared" si="0"/>
        <v>6</v>
      </c>
      <c r="T18" s="6">
        <f t="shared" si="1"/>
        <v>9800</v>
      </c>
      <c r="U18" s="82">
        <f t="shared" si="2"/>
        <v>0</v>
      </c>
    </row>
    <row r="19" spans="1:21" ht="15" customHeight="1">
      <c r="A19" s="89">
        <v>6</v>
      </c>
      <c r="B19" s="89"/>
      <c r="C19" s="92" t="s">
        <v>252</v>
      </c>
      <c r="D19" s="86">
        <f>COUNTA('P6不破・安八・養老'!F16:F20)</f>
        <v>3</v>
      </c>
      <c r="E19" s="6">
        <f>'P6不破・安八・養老'!F21</f>
        <v>9500</v>
      </c>
      <c r="F19" s="82">
        <f>'P6不破・安八・養老'!G21</f>
        <v>0</v>
      </c>
      <c r="G19" s="99"/>
      <c r="H19" s="6">
        <f>'P6不破・安八・養老'!K21</f>
        <v>0</v>
      </c>
      <c r="I19" s="82">
        <f>'P6不破・安八・養老'!L21</f>
        <v>0</v>
      </c>
      <c r="J19" s="99"/>
      <c r="K19" s="6">
        <f>'P6不破・安八・養老'!P21</f>
        <v>0</v>
      </c>
      <c r="L19" s="82">
        <f>'P6不破・安八・養老'!Q21</f>
        <v>0</v>
      </c>
      <c r="M19" s="99"/>
      <c r="N19" s="6">
        <f>'P6不破・安八・養老'!U21</f>
        <v>0</v>
      </c>
      <c r="O19" s="6">
        <f>'P6不破・安八・養老'!V21</f>
        <v>0</v>
      </c>
      <c r="P19" s="99">
        <f>COUNTA('P6不破・安八・養老'!Z16:Z20)</f>
        <v>2</v>
      </c>
      <c r="Q19" s="6">
        <f>'P6不破・安八・養老'!Z21</f>
        <v>250</v>
      </c>
      <c r="R19" s="6">
        <f>'P6不破・安八・養老'!AA21</f>
        <v>0</v>
      </c>
      <c r="S19" s="99">
        <f t="shared" si="0"/>
        <v>5</v>
      </c>
      <c r="T19" s="6">
        <f t="shared" si="1"/>
        <v>9750</v>
      </c>
      <c r="U19" s="82">
        <f t="shared" si="2"/>
        <v>0</v>
      </c>
    </row>
    <row r="20" spans="1:21" ht="15" customHeight="1">
      <c r="A20" s="89">
        <v>6</v>
      </c>
      <c r="B20" s="89"/>
      <c r="C20" s="92" t="s">
        <v>253</v>
      </c>
      <c r="D20" s="86">
        <f>COUNTA('P6不破・安八・養老'!F24:F27)</f>
        <v>2</v>
      </c>
      <c r="E20" s="6">
        <f>'P6不破・安八・養老'!F28</f>
        <v>4600</v>
      </c>
      <c r="F20" s="82">
        <f>'P6不破・安八・養老'!G28</f>
        <v>0</v>
      </c>
      <c r="G20" s="99">
        <f>COUNTA('P6不破・安八・養老'!K24:K27)</f>
        <v>2</v>
      </c>
      <c r="H20" s="6">
        <f>'P6不破・安八・養老'!K28</f>
        <v>2450</v>
      </c>
      <c r="I20" s="82">
        <f>'P6不破・安八・養老'!L28</f>
        <v>0</v>
      </c>
      <c r="J20" s="99">
        <f>COUNTA('P6不破・安八・養老'!P24:P27)</f>
        <v>1</v>
      </c>
      <c r="K20" s="6">
        <f>'P6不破・安八・養老'!P28</f>
        <v>350</v>
      </c>
      <c r="L20" s="82">
        <f>'P6不破・安八・養老'!Q28</f>
        <v>0</v>
      </c>
      <c r="M20" s="99"/>
      <c r="N20" s="6">
        <f>'P6不破・安八・養老'!U28</f>
        <v>0</v>
      </c>
      <c r="O20" s="82">
        <f>'P6不破・安八・養老'!V28</f>
        <v>0</v>
      </c>
      <c r="P20" s="99"/>
      <c r="Q20" s="6">
        <f>'P6不破・安八・養老'!Z28</f>
        <v>0</v>
      </c>
      <c r="R20" s="82">
        <f>'P6不破・安八・養老'!AA28</f>
        <v>0</v>
      </c>
      <c r="S20" s="99">
        <f t="shared" si="0"/>
        <v>5</v>
      </c>
      <c r="T20" s="6">
        <f t="shared" si="1"/>
        <v>7400</v>
      </c>
      <c r="U20" s="82">
        <f t="shared" si="2"/>
        <v>0</v>
      </c>
    </row>
    <row r="21" spans="1:21" ht="15" customHeight="1">
      <c r="A21" s="89">
        <v>7</v>
      </c>
      <c r="B21" s="89"/>
      <c r="C21" s="96" t="s">
        <v>254</v>
      </c>
      <c r="D21" s="86">
        <f>COUNTA('P7美濃加茂・加茂'!E7:E9)</f>
        <v>3</v>
      </c>
      <c r="E21" s="6">
        <f>'P7美濃加茂・加茂'!E10</f>
        <v>9050</v>
      </c>
      <c r="F21" s="82">
        <f>'P7美濃加茂・加茂'!F10</f>
        <v>0</v>
      </c>
      <c r="G21" s="99">
        <f>COUNTA('P7美濃加茂・加茂'!J7:J9)</f>
        <v>1</v>
      </c>
      <c r="H21" s="6">
        <f>'P7美濃加茂・加茂'!J10</f>
        <v>1950</v>
      </c>
      <c r="I21" s="82">
        <f>'P7美濃加茂・加茂'!K10</f>
        <v>0</v>
      </c>
      <c r="J21" s="99"/>
      <c r="K21" s="6">
        <f>'P7美濃加茂・加茂'!O10</f>
        <v>0</v>
      </c>
      <c r="L21" s="6">
        <f>'P7美濃加茂・加茂'!P10</f>
        <v>0</v>
      </c>
      <c r="M21" s="99"/>
      <c r="N21" s="6">
        <f>'P7美濃加茂・加茂'!T10</f>
        <v>0</v>
      </c>
      <c r="O21" s="6">
        <f>'P7美濃加茂・加茂'!U10</f>
        <v>0</v>
      </c>
      <c r="P21" s="99">
        <f>COUNTA('P7美濃加茂・加茂'!Y7:Y9)</f>
        <v>1</v>
      </c>
      <c r="Q21" s="6">
        <f>'P7美濃加茂・加茂'!Y10</f>
        <v>800</v>
      </c>
      <c r="R21" s="82">
        <f>'P7美濃加茂・加茂'!Z10</f>
        <v>0</v>
      </c>
      <c r="S21" s="99">
        <f t="shared" si="0"/>
        <v>5</v>
      </c>
      <c r="T21" s="6">
        <f t="shared" si="1"/>
        <v>11800</v>
      </c>
      <c r="U21" s="82">
        <f t="shared" si="2"/>
        <v>0</v>
      </c>
    </row>
    <row r="22" spans="1:21" ht="15" customHeight="1">
      <c r="A22" s="90">
        <v>7</v>
      </c>
      <c r="B22" s="90"/>
      <c r="C22" s="93" t="s">
        <v>255</v>
      </c>
      <c r="D22" s="86">
        <f>COUNTA('P7美濃加茂・加茂'!E13:E25)</f>
        <v>12</v>
      </c>
      <c r="E22" s="6">
        <f>'P7美濃加茂・加茂'!E26</f>
        <v>12200</v>
      </c>
      <c r="F22" s="82">
        <f>'P7美濃加茂・加茂'!F26</f>
        <v>0</v>
      </c>
      <c r="G22" s="99">
        <f>COUNTA('P7美濃加茂・加茂'!J13:J25)</f>
        <v>2</v>
      </c>
      <c r="H22" s="6">
        <f>'P7美濃加茂・加茂'!J26</f>
        <v>1700</v>
      </c>
      <c r="I22" s="82">
        <f>'P7美濃加茂・加茂'!K26</f>
        <v>0</v>
      </c>
      <c r="J22" s="99">
        <f>COUNTA('P7美濃加茂・加茂'!O13:O25)</f>
        <v>0</v>
      </c>
      <c r="K22" s="6">
        <f>'P7美濃加茂・加茂'!O26</f>
        <v>0</v>
      </c>
      <c r="L22" s="82">
        <f>'P7美濃加茂・加茂'!P26</f>
        <v>0</v>
      </c>
      <c r="M22" s="99"/>
      <c r="N22" s="6">
        <f>'P7美濃加茂・加茂'!T26</f>
        <v>0</v>
      </c>
      <c r="O22" s="82">
        <f>'P7美濃加茂・加茂'!U26</f>
        <v>0</v>
      </c>
      <c r="P22" s="99">
        <f>COUNTA('P7美濃加茂・加茂'!Y13:Y25)</f>
        <v>1</v>
      </c>
      <c r="Q22" s="6">
        <f>'P7美濃加茂・加茂'!Y26</f>
        <v>150</v>
      </c>
      <c r="R22" s="82">
        <f>'P7美濃加茂・加茂'!Z26</f>
        <v>0</v>
      </c>
      <c r="S22" s="99">
        <f t="shared" si="0"/>
        <v>15</v>
      </c>
      <c r="T22" s="6">
        <f t="shared" si="1"/>
        <v>14050</v>
      </c>
      <c r="U22" s="82">
        <f t="shared" si="2"/>
        <v>0</v>
      </c>
    </row>
    <row r="23" spans="1:21" ht="15" customHeight="1">
      <c r="A23" s="89">
        <v>8</v>
      </c>
      <c r="B23" s="89"/>
      <c r="C23" s="92" t="s">
        <v>256</v>
      </c>
      <c r="D23" s="86">
        <f>COUNTA('P8美濃・関・郡上'!E7:E8)</f>
        <v>2</v>
      </c>
      <c r="E23" s="6">
        <f>'P8美濃・関・郡上'!E10</f>
        <v>3150</v>
      </c>
      <c r="F23" s="82">
        <f>'P8美濃・関・郡上'!F10</f>
        <v>0</v>
      </c>
      <c r="G23" s="99">
        <f>COUNTA('P8美濃・関・郡上'!J7:J9)</f>
        <v>2</v>
      </c>
      <c r="H23" s="6">
        <f>'P8美濃・関・郡上'!J10</f>
        <v>2600</v>
      </c>
      <c r="I23" s="82">
        <f>'P8美濃・関・郡上'!K10</f>
        <v>0</v>
      </c>
      <c r="J23" s="99"/>
      <c r="K23" s="6">
        <f>'P8美濃・関・郡上'!O10</f>
        <v>0</v>
      </c>
      <c r="L23" s="82">
        <f>'P8美濃・関・郡上'!P10</f>
        <v>0</v>
      </c>
      <c r="M23" s="99"/>
      <c r="N23" s="6">
        <f>'P8美濃・関・郡上'!T10</f>
        <v>0</v>
      </c>
      <c r="O23" s="82">
        <f>'P8美濃・関・郡上'!U10</f>
        <v>0</v>
      </c>
      <c r="P23" s="99"/>
      <c r="Q23" s="6">
        <f>'P8美濃・関・郡上'!Y10</f>
        <v>0</v>
      </c>
      <c r="R23" s="82">
        <f>'P8美濃・関・郡上'!Z10</f>
        <v>0</v>
      </c>
      <c r="S23" s="99">
        <f t="shared" si="0"/>
        <v>4</v>
      </c>
      <c r="T23" s="6">
        <f t="shared" si="1"/>
        <v>5750</v>
      </c>
      <c r="U23" s="82">
        <f t="shared" si="2"/>
        <v>0</v>
      </c>
    </row>
    <row r="24" spans="1:21" ht="15" customHeight="1">
      <c r="A24" s="89">
        <v>8</v>
      </c>
      <c r="B24" s="89"/>
      <c r="C24" s="92" t="s">
        <v>257</v>
      </c>
      <c r="D24" s="86">
        <f>COUNTA('P8美濃・関・郡上'!E13:E22)</f>
        <v>10</v>
      </c>
      <c r="E24" s="6">
        <f>'P8美濃・関・郡上'!E23</f>
        <v>14650</v>
      </c>
      <c r="F24" s="82">
        <f>'P8美濃・関・郡上'!F23</f>
        <v>0</v>
      </c>
      <c r="G24" s="99">
        <f>COUNTA('P8美濃・関・郡上'!J13:J22)</f>
        <v>4</v>
      </c>
      <c r="H24" s="6">
        <f>'P8美濃・関・郡上'!J23</f>
        <v>7600</v>
      </c>
      <c r="I24" s="82">
        <f>'P8美濃・関・郡上'!K23</f>
        <v>0</v>
      </c>
      <c r="J24" s="99">
        <f>COUNTA('P8美濃・関・郡上'!O13:O22)</f>
        <v>0</v>
      </c>
      <c r="K24" s="6">
        <f>'P8美濃・関・郡上'!O23</f>
        <v>0</v>
      </c>
      <c r="L24" s="82">
        <f>'P8美濃・関・郡上'!P23</f>
        <v>0</v>
      </c>
      <c r="M24" s="99"/>
      <c r="N24" s="6">
        <f>'P8美濃・関・郡上'!T23</f>
        <v>0</v>
      </c>
      <c r="O24" s="82">
        <f>'P8美濃・関・郡上'!U23</f>
        <v>0</v>
      </c>
      <c r="P24" s="99">
        <f>COUNTA('P8美濃・関・郡上'!Y13:Y21)</f>
        <v>2</v>
      </c>
      <c r="Q24" s="6">
        <f>'P8美濃・関・郡上'!Y23</f>
        <v>800</v>
      </c>
      <c r="R24" s="82">
        <f>'P8美濃・関・郡上'!Z23</f>
        <v>0</v>
      </c>
      <c r="S24" s="99">
        <f t="shared" si="0"/>
        <v>16</v>
      </c>
      <c r="T24" s="6">
        <f t="shared" si="1"/>
        <v>23050</v>
      </c>
      <c r="U24" s="82">
        <f t="shared" si="2"/>
        <v>0</v>
      </c>
    </row>
    <row r="25" spans="1:21" ht="15" customHeight="1">
      <c r="A25" s="89">
        <v>8</v>
      </c>
      <c r="B25" s="154" t="s">
        <v>447</v>
      </c>
      <c r="C25" s="92" t="s">
        <v>223</v>
      </c>
      <c r="D25" s="86">
        <f>COUNTA('P8美濃・関・郡上'!E26:E32)</f>
        <v>7</v>
      </c>
      <c r="E25" s="6">
        <f>'P8美濃・関・郡上'!E33</f>
        <v>9150</v>
      </c>
      <c r="F25" s="82">
        <f>'P8美濃・関・郡上'!F33</f>
        <v>0</v>
      </c>
      <c r="G25" s="99">
        <f>COUNTA('P8美濃・関・郡上'!J26:J32)</f>
        <v>1</v>
      </c>
      <c r="H25" s="6">
        <f>'P8美濃・関・郡上'!J33</f>
        <v>1350</v>
      </c>
      <c r="I25" s="82">
        <f>'P8美濃・関・郡上'!K33</f>
        <v>0</v>
      </c>
      <c r="J25" s="99"/>
      <c r="K25" s="6">
        <f>'P8美濃・関・郡上'!O33</f>
        <v>0</v>
      </c>
      <c r="L25" s="82">
        <f>'P8美濃・関・郡上'!P33</f>
        <v>0</v>
      </c>
      <c r="M25" s="99"/>
      <c r="N25" s="6">
        <f>'P8美濃・関・郡上'!T33</f>
        <v>0</v>
      </c>
      <c r="O25" s="82">
        <f>'P8美濃・関・郡上'!U33</f>
        <v>0</v>
      </c>
      <c r="P25" s="99">
        <f>COUNTA('P8美濃・関・郡上'!Y26:Y32)</f>
        <v>1</v>
      </c>
      <c r="Q25" s="6">
        <f>'P8美濃・関・郡上'!Y33</f>
        <v>100</v>
      </c>
      <c r="R25" s="82">
        <f>'P8美濃・関・郡上'!Z33</f>
        <v>0</v>
      </c>
      <c r="S25" s="99">
        <f t="shared" si="0"/>
        <v>9</v>
      </c>
      <c r="T25" s="6">
        <f t="shared" si="1"/>
        <v>10600</v>
      </c>
      <c r="U25" s="82">
        <f t="shared" si="2"/>
        <v>0</v>
      </c>
    </row>
    <row r="26" spans="1:21" ht="15" customHeight="1">
      <c r="A26" s="89">
        <v>9</v>
      </c>
      <c r="B26" s="89"/>
      <c r="C26" s="92" t="s">
        <v>258</v>
      </c>
      <c r="D26" s="86">
        <f>COUNTA('P9可児・多治見・土岐'!E7:E12)</f>
        <v>6</v>
      </c>
      <c r="E26" s="6">
        <f>'P9可児・多治見・土岐'!E13</f>
        <v>16550</v>
      </c>
      <c r="F26" s="82">
        <f>'P9可児・多治見・土岐'!F13</f>
        <v>0</v>
      </c>
      <c r="G26" s="99">
        <f>COUNTA('P9可児・多治見・土岐'!J7:J12)</f>
        <v>1</v>
      </c>
      <c r="H26" s="6">
        <f>'P9可児・多治見・土岐'!J13</f>
        <v>200</v>
      </c>
      <c r="I26" s="82">
        <f>'P9可児・多治見・土岐'!K13</f>
        <v>0</v>
      </c>
      <c r="J26" s="99">
        <f>COUNTA('P9可児・多治見・土岐'!O7:O12)</f>
        <v>4</v>
      </c>
      <c r="K26" s="6">
        <f>'P9可児・多治見・土岐'!O13</f>
        <v>3350</v>
      </c>
      <c r="L26" s="82">
        <f>'P9可児・多治見・土岐'!P13</f>
        <v>0</v>
      </c>
      <c r="M26" s="99"/>
      <c r="N26" s="6">
        <f>'P9可児・多治見・土岐'!T13</f>
        <v>0</v>
      </c>
      <c r="O26" s="82">
        <f>'P9可児・多治見・土岐'!U13</f>
        <v>0</v>
      </c>
      <c r="P26" s="99">
        <f>COUNTA('P9可児・多治見・土岐'!Y7:Y12)</f>
        <v>2</v>
      </c>
      <c r="Q26" s="6">
        <f>'P9可児・多治見・土岐'!Y13</f>
        <v>1400</v>
      </c>
      <c r="R26" s="82">
        <f>'P9可児・多治見・土岐'!Z13</f>
        <v>0</v>
      </c>
      <c r="S26" s="99">
        <f t="shared" si="0"/>
        <v>13</v>
      </c>
      <c r="T26" s="6">
        <f t="shared" si="1"/>
        <v>21500</v>
      </c>
      <c r="U26" s="82">
        <f t="shared" si="2"/>
        <v>0</v>
      </c>
    </row>
    <row r="27" spans="1:21" ht="15" customHeight="1">
      <c r="A27" s="89">
        <v>9</v>
      </c>
      <c r="B27" s="89"/>
      <c r="C27" s="92" t="s">
        <v>259</v>
      </c>
      <c r="D27" s="86">
        <f>COUNTA('P9可児・多治見・土岐'!E16)</f>
        <v>1</v>
      </c>
      <c r="E27" s="6">
        <f>'P9可児・多治見・土岐'!E17</f>
        <v>2600</v>
      </c>
      <c r="F27" s="82">
        <f>'P9可児・多治見・土岐'!F17</f>
        <v>0</v>
      </c>
      <c r="G27" s="99"/>
      <c r="H27" s="6">
        <f>'P9可児・多治見・土岐'!J17</f>
        <v>0</v>
      </c>
      <c r="I27" s="82">
        <f>'P9可児・多治見・土岐'!K17</f>
        <v>0</v>
      </c>
      <c r="J27" s="99">
        <f>COUNTA('P9可児・多治見・土岐'!O16)</f>
        <v>0</v>
      </c>
      <c r="K27" s="6">
        <f>'P9可児・多治見・土岐'!O17</f>
        <v>0</v>
      </c>
      <c r="L27" s="82">
        <f>'P9可児・多治見・土岐'!P17</f>
        <v>0</v>
      </c>
      <c r="M27" s="99"/>
      <c r="N27" s="6">
        <f>'P9可児・多治見・土岐'!T17</f>
        <v>0</v>
      </c>
      <c r="O27" s="82">
        <f>'P9可児・多治見・土岐'!U17</f>
        <v>0</v>
      </c>
      <c r="P27" s="99"/>
      <c r="Q27" s="6">
        <f>'P9可児・多治見・土岐'!Y17</f>
        <v>0</v>
      </c>
      <c r="R27" s="82"/>
      <c r="S27" s="99">
        <f t="shared" si="0"/>
        <v>1</v>
      </c>
      <c r="T27" s="6">
        <f t="shared" si="1"/>
        <v>2600</v>
      </c>
      <c r="U27" s="82">
        <f t="shared" si="2"/>
        <v>0</v>
      </c>
    </row>
    <row r="28" spans="1:21" ht="15" customHeight="1">
      <c r="A28" s="89">
        <v>9</v>
      </c>
      <c r="B28" s="89"/>
      <c r="C28" s="92" t="s">
        <v>260</v>
      </c>
      <c r="D28" s="86">
        <f>COUNTA('P9可児・多治見・土岐'!E20:E29)</f>
        <v>10</v>
      </c>
      <c r="E28" s="6">
        <f>'P9可児・多治見・土岐'!E30</f>
        <v>25650</v>
      </c>
      <c r="F28" s="82">
        <f>'P9可児・多治見・土岐'!F30</f>
        <v>0</v>
      </c>
      <c r="G28" s="99"/>
      <c r="H28" s="6">
        <f>'P9可児・多治見・土岐'!J30</f>
        <v>0</v>
      </c>
      <c r="I28" s="82">
        <f>'P9可児・多治見・土岐'!K30</f>
        <v>0</v>
      </c>
      <c r="J28" s="99">
        <f>COUNTA('P9可児・多治見・土岐'!O20:O29)</f>
        <v>4</v>
      </c>
      <c r="K28" s="6">
        <f>'P9可児・多治見・土岐'!O30</f>
        <v>4400</v>
      </c>
      <c r="L28" s="82">
        <f>'P9可児・多治見・土岐'!P30</f>
        <v>0</v>
      </c>
      <c r="M28" s="99"/>
      <c r="N28" s="6">
        <f>'P9可児・多治見・土岐'!T30</f>
        <v>0</v>
      </c>
      <c r="O28" s="82">
        <f>'P9可児・多治見・土岐'!U30</f>
        <v>0</v>
      </c>
      <c r="P28" s="99">
        <f>COUNTA('P9可児・多治見・土岐'!Y20:Y29)</f>
        <v>2</v>
      </c>
      <c r="Q28" s="6">
        <f>'P9可児・多治見・土岐'!Y30</f>
        <v>1400</v>
      </c>
      <c r="R28" s="82">
        <f>'P9可児・多治見・土岐'!Z30</f>
        <v>0</v>
      </c>
      <c r="S28" s="99">
        <f t="shared" si="0"/>
        <v>16</v>
      </c>
      <c r="T28" s="6">
        <f t="shared" si="1"/>
        <v>31450</v>
      </c>
      <c r="U28" s="82">
        <f t="shared" si="2"/>
        <v>0</v>
      </c>
    </row>
    <row r="29" spans="1:21" ht="15" customHeight="1">
      <c r="A29" s="89">
        <v>9</v>
      </c>
      <c r="B29" s="89"/>
      <c r="C29" s="92" t="s">
        <v>261</v>
      </c>
      <c r="D29" s="86">
        <f>COUNTA('P9可児・多治見・土岐'!E33:E37)</f>
        <v>5</v>
      </c>
      <c r="E29" s="6">
        <f>'P9可児・多治見・土岐'!E38</f>
        <v>11750</v>
      </c>
      <c r="F29" s="82">
        <f>'P9可児・多治見・土岐'!F38</f>
        <v>0</v>
      </c>
      <c r="G29" s="99"/>
      <c r="H29" s="6">
        <f>'P9可児・多治見・土岐'!J38</f>
        <v>0</v>
      </c>
      <c r="I29" s="82">
        <f>'P9可児・多治見・土岐'!K38</f>
        <v>0</v>
      </c>
      <c r="J29" s="99">
        <f>COUNTA('P9可児・多治見・土岐'!O33:O36)</f>
        <v>4</v>
      </c>
      <c r="K29" s="6">
        <f>'P9可児・多治見・土岐'!O38</f>
        <v>2250</v>
      </c>
      <c r="L29" s="82">
        <f>'P9可児・多治見・土岐'!P38</f>
        <v>0</v>
      </c>
      <c r="M29" s="99"/>
      <c r="N29" s="6">
        <f>'P9可児・多治見・土岐'!T38</f>
        <v>0</v>
      </c>
      <c r="O29" s="82">
        <f>'P9可児・多治見・土岐'!U38</f>
        <v>0</v>
      </c>
      <c r="P29" s="99">
        <f>COUNTA('P9可児・多治見・土岐'!Y33:Y37)</f>
        <v>1</v>
      </c>
      <c r="Q29" s="6">
        <f>'P9可児・多治見・土岐'!Y38</f>
        <v>750</v>
      </c>
      <c r="R29" s="82">
        <f>'P9可児・多治見・土岐'!Z38</f>
        <v>0</v>
      </c>
      <c r="S29" s="99">
        <f t="shared" si="0"/>
        <v>10</v>
      </c>
      <c r="T29" s="6">
        <f t="shared" si="1"/>
        <v>14750</v>
      </c>
      <c r="U29" s="82">
        <f t="shared" si="2"/>
        <v>0</v>
      </c>
    </row>
    <row r="30" spans="1:21" ht="15" customHeight="1">
      <c r="A30" s="89">
        <v>10</v>
      </c>
      <c r="B30" s="89"/>
      <c r="C30" s="92" t="s">
        <v>262</v>
      </c>
      <c r="D30" s="86">
        <f>COUNTA('P10瑞浪・恵那・中津川'!E7:E10)</f>
        <v>4</v>
      </c>
      <c r="E30" s="6">
        <f>'P10瑞浪・恵那・中津川'!E11</f>
        <v>8200</v>
      </c>
      <c r="F30" s="82">
        <f>'P10瑞浪・恵那・中津川'!F11</f>
        <v>0</v>
      </c>
      <c r="G30" s="99"/>
      <c r="H30" s="6">
        <f>'P10瑞浪・恵那・中津川'!J11</f>
        <v>0</v>
      </c>
      <c r="I30" s="82">
        <f>'P10瑞浪・恵那・中津川'!K11</f>
        <v>0</v>
      </c>
      <c r="J30" s="99">
        <f>COUNTA('P10瑞浪・恵那・中津川'!O7:O10)</f>
        <v>0</v>
      </c>
      <c r="K30" s="6">
        <f>'P10瑞浪・恵那・中津川'!O11</f>
        <v>0</v>
      </c>
      <c r="L30" s="82">
        <f>'P10瑞浪・恵那・中津川'!P11</f>
        <v>0</v>
      </c>
      <c r="M30" s="99">
        <f>COUNTA('P10瑞浪・恵那・中津川'!T7:T10)</f>
        <v>2</v>
      </c>
      <c r="N30" s="6">
        <f>'P10瑞浪・恵那・中津川'!T11</f>
        <v>350</v>
      </c>
      <c r="O30" s="82">
        <f>'P10瑞浪・恵那・中津川'!U11</f>
        <v>0</v>
      </c>
      <c r="P30" s="99">
        <f>COUNTA('P10瑞浪・恵那・中津川'!Y7:Y10)</f>
        <v>2</v>
      </c>
      <c r="Q30" s="6">
        <f>'P10瑞浪・恵那・中津川'!Y11</f>
        <v>500</v>
      </c>
      <c r="R30" s="82">
        <f>'P10瑞浪・恵那・中津川'!Z11</f>
        <v>0</v>
      </c>
      <c r="S30" s="99">
        <f t="shared" si="0"/>
        <v>8</v>
      </c>
      <c r="T30" s="6">
        <f t="shared" si="1"/>
        <v>9050</v>
      </c>
      <c r="U30" s="82">
        <f t="shared" si="2"/>
        <v>0</v>
      </c>
    </row>
    <row r="31" spans="1:21" ht="15" customHeight="1">
      <c r="A31" s="89">
        <v>10</v>
      </c>
      <c r="B31" s="89"/>
      <c r="C31" s="92" t="s">
        <v>263</v>
      </c>
      <c r="D31" s="86">
        <f>COUNTA('P10瑞浪・恵那・中津川'!E14:E21)</f>
        <v>8</v>
      </c>
      <c r="E31" s="6">
        <f>'P10瑞浪・恵那・中津川'!E22</f>
        <v>10700</v>
      </c>
      <c r="F31" s="82">
        <f>'P10瑞浪・恵那・中津川'!F22</f>
        <v>0</v>
      </c>
      <c r="G31" s="99">
        <f>COUNTA('P10瑞浪・恵那・中津川'!J14:J21)</f>
        <v>2</v>
      </c>
      <c r="H31" s="6">
        <f>'P10瑞浪・恵那・中津川'!J22</f>
        <v>500</v>
      </c>
      <c r="I31" s="82">
        <f>'P10瑞浪・恵那・中津川'!K22</f>
        <v>0</v>
      </c>
      <c r="J31" s="99">
        <f>COUNTA('P10瑞浪・恵那・中津川'!O14:O21)</f>
        <v>2</v>
      </c>
      <c r="K31" s="6">
        <f>'P10瑞浪・恵那・中津川'!O22</f>
        <v>1900</v>
      </c>
      <c r="L31" s="82">
        <f>'P10瑞浪・恵那・中津川'!P22</f>
        <v>0</v>
      </c>
      <c r="M31" s="99"/>
      <c r="N31" s="6">
        <f>'P10瑞浪・恵那・中津川'!T22</f>
        <v>0</v>
      </c>
      <c r="O31" s="82">
        <f>'P10瑞浪・恵那・中津川'!U22</f>
        <v>0</v>
      </c>
      <c r="P31" s="99">
        <f>COUNTA('P10瑞浪・恵那・中津川'!Y14:Y21)</f>
        <v>1</v>
      </c>
      <c r="Q31" s="6">
        <f>'P10瑞浪・恵那・中津川'!Y22</f>
        <v>500</v>
      </c>
      <c r="R31" s="82">
        <f>'P10瑞浪・恵那・中津川'!Z22</f>
        <v>0</v>
      </c>
      <c r="S31" s="99">
        <f t="shared" si="0"/>
        <v>13</v>
      </c>
      <c r="T31" s="6">
        <f t="shared" si="1"/>
        <v>13600</v>
      </c>
      <c r="U31" s="82">
        <f t="shared" si="2"/>
        <v>0</v>
      </c>
    </row>
    <row r="32" spans="1:21" ht="15" customHeight="1">
      <c r="A32" s="89">
        <v>10</v>
      </c>
      <c r="B32" s="89"/>
      <c r="C32" s="92" t="s">
        <v>264</v>
      </c>
      <c r="D32" s="86">
        <f>COUNTA('P10瑞浪・恵那・中津川'!E25:E38)</f>
        <v>14</v>
      </c>
      <c r="E32" s="6">
        <f>'P10瑞浪・恵那・中津川'!E39</f>
        <v>17650</v>
      </c>
      <c r="F32" s="82">
        <f>'P10瑞浪・恵那・中津川'!F39</f>
        <v>0</v>
      </c>
      <c r="G32" s="99">
        <f>COUNTA('P10瑞浪・恵那・中津川'!J25:J38)</f>
        <v>1</v>
      </c>
      <c r="H32" s="6">
        <f>'P10瑞浪・恵那・中津川'!J39</f>
        <v>250</v>
      </c>
      <c r="I32" s="82">
        <f>'P10瑞浪・恵那・中津川'!K39</f>
        <v>0</v>
      </c>
      <c r="J32" s="99">
        <f>COUNTA('P10瑞浪・恵那・中津川'!O25:O38)</f>
        <v>1</v>
      </c>
      <c r="K32" s="6">
        <f>'P10瑞浪・恵那・中津川'!O39</f>
        <v>1150</v>
      </c>
      <c r="L32" s="82">
        <f>'P10瑞浪・恵那・中津川'!P39</f>
        <v>0</v>
      </c>
      <c r="M32" s="99"/>
      <c r="N32" s="6">
        <f>'P10瑞浪・恵那・中津川'!T39</f>
        <v>0</v>
      </c>
      <c r="O32" s="82">
        <f>'P10瑞浪・恵那・中津川'!U39</f>
        <v>0</v>
      </c>
      <c r="P32" s="99">
        <f>COUNTA('P10瑞浪・恵那・中津川'!Y25:Y38)</f>
        <v>1</v>
      </c>
      <c r="Q32" s="6">
        <f>'P10瑞浪・恵那・中津川'!Y39</f>
        <v>1250</v>
      </c>
      <c r="R32" s="82">
        <f>'P10瑞浪・恵那・中津川'!Z39</f>
        <v>0</v>
      </c>
      <c r="S32" s="99">
        <f t="shared" si="0"/>
        <v>17</v>
      </c>
      <c r="T32" s="6">
        <f t="shared" si="1"/>
        <v>20300</v>
      </c>
      <c r="U32" s="82">
        <f t="shared" si="2"/>
        <v>0</v>
      </c>
    </row>
    <row r="33" spans="1:21" ht="15" customHeight="1">
      <c r="A33" s="89">
        <v>11</v>
      </c>
      <c r="B33" s="89"/>
      <c r="C33" s="92" t="s">
        <v>190</v>
      </c>
      <c r="D33" s="251">
        <f>COUNTA('P11下呂・高山・飛騨'!E7:E14)</f>
        <v>8</v>
      </c>
      <c r="E33" s="7">
        <f>'P11下呂・高山・飛騨'!E15</f>
        <v>8800</v>
      </c>
      <c r="F33" s="83">
        <f>'P11下呂・高山・飛騨'!F15</f>
        <v>0</v>
      </c>
      <c r="G33" s="100">
        <f>COUNTA('P11下呂・高山・飛騨'!J7:J14)</f>
        <v>1</v>
      </c>
      <c r="H33" s="7">
        <f>'P11下呂・高山・飛騨'!J15</f>
        <v>650</v>
      </c>
      <c r="I33" s="83">
        <f>'P11下呂・高山・飛騨'!K15</f>
        <v>0</v>
      </c>
      <c r="J33" s="100"/>
      <c r="K33" s="7">
        <f>'P11下呂・高山・飛騨'!O15</f>
        <v>0</v>
      </c>
      <c r="L33" s="83">
        <f>'P11下呂・高山・飛騨'!P15</f>
        <v>0</v>
      </c>
      <c r="M33" s="100"/>
      <c r="N33" s="7">
        <f>'P11下呂・高山・飛騨'!T15</f>
        <v>0</v>
      </c>
      <c r="O33" s="83">
        <f>'P11下呂・高山・飛騨'!U15</f>
        <v>0</v>
      </c>
      <c r="P33" s="100">
        <f>COUNTA('P11下呂・高山・飛騨'!Y7:Y14)</f>
        <v>2</v>
      </c>
      <c r="Q33" s="7">
        <f>'P11下呂・高山・飛騨'!Y15</f>
        <v>700</v>
      </c>
      <c r="R33" s="83">
        <f>'P11下呂・高山・飛騨'!Z15</f>
        <v>0</v>
      </c>
      <c r="S33" s="99">
        <f t="shared" si="0"/>
        <v>11</v>
      </c>
      <c r="T33" s="6">
        <f t="shared" si="1"/>
        <v>10150</v>
      </c>
      <c r="U33" s="82">
        <f t="shared" si="2"/>
        <v>0</v>
      </c>
    </row>
    <row r="34" spans="1:21" ht="15" customHeight="1">
      <c r="A34" s="90">
        <v>11</v>
      </c>
      <c r="B34" s="90" t="s">
        <v>265</v>
      </c>
      <c r="C34" s="93" t="s">
        <v>266</v>
      </c>
      <c r="D34" s="86">
        <f>COUNTA('P11下呂・高山・飛騨'!E18:E28)</f>
        <v>11</v>
      </c>
      <c r="E34" s="6">
        <f>'P11下呂・高山・飛騨'!E29</f>
        <v>19250</v>
      </c>
      <c r="F34" s="82">
        <f>'P11下呂・高山・飛騨'!F29</f>
        <v>0</v>
      </c>
      <c r="G34" s="99">
        <f>COUNTA('P11下呂・高山・飛騨'!J18:J28)</f>
        <v>1</v>
      </c>
      <c r="H34" s="6">
        <f>'P11下呂・高山・飛騨'!J29</f>
        <v>1850</v>
      </c>
      <c r="I34" s="82">
        <f>'P11下呂・高山・飛騨'!K29</f>
        <v>0</v>
      </c>
      <c r="J34" s="99">
        <f>COUNTA('P11下呂・高山・飛騨'!O18:O28)</f>
        <v>2</v>
      </c>
      <c r="K34" s="6">
        <f>'P11下呂・高山・飛騨'!O29</f>
        <v>1250</v>
      </c>
      <c r="L34" s="82">
        <f>'P11下呂・高山・飛騨'!P29</f>
        <v>0</v>
      </c>
      <c r="M34" s="99">
        <f>COUNTA('P11下呂・高山・飛騨'!T18:T28)</f>
        <v>0</v>
      </c>
      <c r="N34" s="6">
        <f>'P11下呂・高山・飛騨'!T29</f>
        <v>0</v>
      </c>
      <c r="O34" s="82">
        <f>'P11下呂・高山・飛騨'!U29</f>
        <v>0</v>
      </c>
      <c r="P34" s="99">
        <f>COUNTA('P11下呂・高山・飛騨'!Y18:Y28)</f>
        <v>1</v>
      </c>
      <c r="Q34" s="6">
        <f>'P11下呂・高山・飛騨'!Y29</f>
        <v>1050</v>
      </c>
      <c r="R34" s="82">
        <f>'P11下呂・高山・飛騨'!Z29</f>
        <v>0</v>
      </c>
      <c r="S34" s="99">
        <f t="shared" si="0"/>
        <v>15</v>
      </c>
      <c r="T34" s="6">
        <f t="shared" si="1"/>
        <v>23400</v>
      </c>
      <c r="U34" s="82">
        <f t="shared" si="2"/>
        <v>0</v>
      </c>
    </row>
    <row r="35" spans="1:21" ht="15" customHeight="1">
      <c r="A35" s="91">
        <v>11</v>
      </c>
      <c r="B35" s="91"/>
      <c r="C35" s="94" t="s">
        <v>224</v>
      </c>
      <c r="D35" s="86">
        <f>COUNTA('P11下呂・高山・飛騨'!E32:E38)</f>
        <v>7</v>
      </c>
      <c r="E35" s="6">
        <f>'P11下呂・高山・飛騨'!E39</f>
        <v>6000</v>
      </c>
      <c r="F35" s="82">
        <f>'P11下呂・高山・飛騨'!F39</f>
        <v>0</v>
      </c>
      <c r="G35" s="99">
        <f>COUNTA('P11下呂・高山・飛騨'!J32:J38)</f>
        <v>1</v>
      </c>
      <c r="H35" s="6">
        <f>'P11下呂・高山・飛騨'!J39</f>
        <v>1150</v>
      </c>
      <c r="I35" s="82">
        <f>'P11下呂・高山・飛騨'!K39</f>
        <v>0</v>
      </c>
      <c r="J35" s="99"/>
      <c r="K35" s="6">
        <f>'P11下呂・高山・飛騨'!O39</f>
        <v>0</v>
      </c>
      <c r="L35" s="82">
        <f>'P11下呂・高山・飛騨'!P39</f>
        <v>0</v>
      </c>
      <c r="M35" s="99">
        <f>COUNTA('P11下呂・高山・飛騨'!T32:T38)</f>
        <v>0</v>
      </c>
      <c r="N35" s="6">
        <f>'P11下呂・高山・飛騨'!T39</f>
        <v>0</v>
      </c>
      <c r="O35" s="82">
        <f>'P11下呂・高山・飛騨'!U39</f>
        <v>0</v>
      </c>
      <c r="P35" s="99">
        <f>COUNTA('P11下呂・高山・飛騨'!Y32:Y38)</f>
        <v>2</v>
      </c>
      <c r="Q35" s="6">
        <f>'P11下呂・高山・飛騨'!Y39</f>
        <v>250</v>
      </c>
      <c r="R35" s="82">
        <f>'P11下呂・高山・飛騨'!Z39</f>
        <v>0</v>
      </c>
      <c r="S35" s="100">
        <f t="shared" si="0"/>
        <v>10</v>
      </c>
      <c r="T35" s="140">
        <f t="shared" si="1"/>
        <v>7400</v>
      </c>
      <c r="U35" s="141">
        <f t="shared" si="2"/>
        <v>0</v>
      </c>
    </row>
    <row r="36" spans="1:21" ht="15.75" customHeight="1">
      <c r="A36" s="710" t="s">
        <v>172</v>
      </c>
      <c r="B36" s="711"/>
      <c r="C36" s="701"/>
      <c r="D36" s="87">
        <f>SUM(D7:D35)</f>
        <v>196</v>
      </c>
      <c r="E36" s="88">
        <f aca="true" t="shared" si="3" ref="E36:R36">SUM(E7:E35)</f>
        <v>355450</v>
      </c>
      <c r="F36" s="84">
        <f t="shared" si="3"/>
        <v>0</v>
      </c>
      <c r="G36" s="101">
        <f>SUM(G7:G35)</f>
        <v>83</v>
      </c>
      <c r="H36" s="88">
        <f>SUM(H7:H35)</f>
        <v>146200</v>
      </c>
      <c r="I36" s="136">
        <f>SUM(I7:I35)</f>
        <v>0</v>
      </c>
      <c r="J36" s="101">
        <f>SUM(J7:J35)</f>
        <v>20</v>
      </c>
      <c r="K36" s="88">
        <f t="shared" si="3"/>
        <v>15850</v>
      </c>
      <c r="L36" s="84">
        <f t="shared" si="3"/>
        <v>0</v>
      </c>
      <c r="M36" s="101">
        <f>SUM(M7:M35)</f>
        <v>5</v>
      </c>
      <c r="N36" s="88">
        <f t="shared" si="3"/>
        <v>1350</v>
      </c>
      <c r="O36" s="84">
        <f t="shared" si="3"/>
        <v>0</v>
      </c>
      <c r="P36" s="101">
        <f>SUM(P7:P35)</f>
        <v>44</v>
      </c>
      <c r="Q36" s="88">
        <f>SUM(Q7:Q35)</f>
        <v>21200</v>
      </c>
      <c r="R36" s="84">
        <f t="shared" si="3"/>
        <v>0</v>
      </c>
      <c r="S36" s="101">
        <f>SUM(S7:S35)</f>
        <v>348</v>
      </c>
      <c r="T36" s="88">
        <f>SUM(T7:T35)</f>
        <v>540050</v>
      </c>
      <c r="U36" s="84">
        <f>SUM(U7:U35)</f>
        <v>0</v>
      </c>
    </row>
    <row r="37" spans="1:21" ht="9" customHeight="1">
      <c r="A37" s="252"/>
      <c r="B37" s="707"/>
      <c r="C37" s="707"/>
      <c r="D37" s="708"/>
      <c r="E37" s="708"/>
      <c r="F37" s="708"/>
      <c r="G37" s="708"/>
      <c r="H37" s="708"/>
      <c r="I37" s="708"/>
      <c r="J37" s="708"/>
      <c r="K37" s="708"/>
      <c r="L37" s="708"/>
      <c r="M37" s="708"/>
      <c r="N37" s="708"/>
      <c r="O37" s="708"/>
      <c r="P37" s="708"/>
      <c r="Q37" s="708"/>
      <c r="R37" s="708"/>
      <c r="S37" s="708"/>
      <c r="T37" s="708"/>
      <c r="U37" s="709"/>
    </row>
    <row r="38" spans="1:21" ht="18.75">
      <c r="A38" s="253"/>
      <c r="B38" s="421" t="s">
        <v>448</v>
      </c>
      <c r="C38" s="255"/>
      <c r="D38" s="254" t="s">
        <v>433</v>
      </c>
      <c r="E38" s="255"/>
      <c r="F38" s="506"/>
      <c r="G38" s="506"/>
      <c r="H38" s="506"/>
      <c r="I38" s="255"/>
      <c r="J38" s="255"/>
      <c r="K38" s="506"/>
      <c r="L38" s="255"/>
      <c r="M38" s="255"/>
      <c r="N38" s="506"/>
      <c r="O38" s="506"/>
      <c r="P38" s="507"/>
      <c r="Q38" s="255"/>
      <c r="R38" s="255"/>
      <c r="S38" s="255"/>
      <c r="T38" s="255"/>
      <c r="U38" s="508" t="s">
        <v>519</v>
      </c>
    </row>
    <row r="39" ht="17.25">
      <c r="A39" s="429" t="s">
        <v>716</v>
      </c>
    </row>
    <row r="40" ht="17.25"/>
    <row r="41" ht="17.25">
      <c r="U41" s="4" t="s">
        <v>278</v>
      </c>
    </row>
    <row r="42" ht="17.25">
      <c r="R42" s="138"/>
    </row>
  </sheetData>
  <sheetProtection/>
  <mergeCells count="23">
    <mergeCell ref="A36:C36"/>
    <mergeCell ref="H6:I6"/>
    <mergeCell ref="E6:F6"/>
    <mergeCell ref="B5:U5"/>
    <mergeCell ref="T4:U4"/>
    <mergeCell ref="O4:Q4"/>
    <mergeCell ref="A1:U1"/>
    <mergeCell ref="B37:C37"/>
    <mergeCell ref="M4:N4"/>
    <mergeCell ref="D37:U37"/>
    <mergeCell ref="B6:C6"/>
    <mergeCell ref="Q6:R6"/>
    <mergeCell ref="O3:R3"/>
    <mergeCell ref="T6:U6"/>
    <mergeCell ref="I3:L3"/>
    <mergeCell ref="N6:O6"/>
    <mergeCell ref="A3:B3"/>
    <mergeCell ref="M3:N3"/>
    <mergeCell ref="C3:F4"/>
    <mergeCell ref="K6:L6"/>
    <mergeCell ref="G4:H4"/>
    <mergeCell ref="I4:L4"/>
    <mergeCell ref="G3:H3"/>
  </mergeCells>
  <dataValidations count="1">
    <dataValidation allowBlank="1" showInputMessage="1" sqref="A39"/>
  </dataValidations>
  <printOptions/>
  <pageMargins left="0.4724409448818898" right="0.15748031496062992" top="0.3937007874015748" bottom="0.31496062992125984" header="0.2362204724409449" footer="0.15748031496062992"/>
  <pageSetup horizontalDpi="600" verticalDpi="600" orientation="landscape" paperSize="9" scale="94" r:id="rId2"/>
  <headerFooter>
    <oddFooter>&amp;C&amp;P/&amp;N</oddFooter>
  </headerFooter>
  <drawing r:id="rId1"/>
</worksheet>
</file>

<file path=xl/worksheets/sheet5.xml><?xml version="1.0" encoding="utf-8"?>
<worksheet xmlns="http://schemas.openxmlformats.org/spreadsheetml/2006/main" xmlns:r="http://schemas.openxmlformats.org/officeDocument/2006/relationships">
  <dimension ref="A1:Z97"/>
  <sheetViews>
    <sheetView view="pageBreakPreview" zoomScaleSheetLayoutView="100" workbookViewId="0" topLeftCell="A13">
      <selection activeCell="P36" sqref="P36"/>
    </sheetView>
  </sheetViews>
  <sheetFormatPr defaultColWidth="9.00390625" defaultRowHeight="13.5"/>
  <cols>
    <col min="1" max="1" width="8.125" style="68" customWidth="1"/>
    <col min="2" max="2" width="1.875" style="10" customWidth="1"/>
    <col min="3" max="3" width="10.00390625" style="153" customWidth="1"/>
    <col min="4" max="4" width="2.125" style="153" customWidth="1"/>
    <col min="5" max="5" width="6.875" style="26" customWidth="1"/>
    <col min="6" max="6" width="6.875" style="68" customWidth="1"/>
    <col min="7" max="7" width="2.00390625" style="68" customWidth="1"/>
    <col min="8" max="8" width="10.00390625" style="68" customWidth="1"/>
    <col min="9" max="9" width="2.125" style="68" customWidth="1"/>
    <col min="10" max="10" width="6.875" style="22" customWidth="1"/>
    <col min="11" max="11" width="6.875" style="68" customWidth="1"/>
    <col min="12" max="12" width="0.37109375" style="68" customWidth="1"/>
    <col min="13" max="13" width="10.00390625" style="68" customWidth="1"/>
    <col min="14" max="14" width="2.125" style="68" customWidth="1"/>
    <col min="15" max="15" width="6.875" style="22" customWidth="1"/>
    <col min="16" max="16" width="6.875" style="68" customWidth="1"/>
    <col min="17" max="17" width="0.37109375" style="10" customWidth="1"/>
    <col min="18" max="18" width="10.00390625" style="68" customWidth="1"/>
    <col min="19" max="19" width="2.125" style="68" customWidth="1"/>
    <col min="20" max="20" width="6.875" style="22" customWidth="1"/>
    <col min="21" max="21" width="6.875" style="68" customWidth="1"/>
    <col min="22" max="22" width="0.37109375" style="68" customWidth="1"/>
    <col min="23" max="23" width="10.00390625" style="68" customWidth="1"/>
    <col min="24" max="24" width="2.125" style="68" customWidth="1"/>
    <col min="25" max="25" width="6.875" style="22" customWidth="1"/>
    <col min="26" max="26" width="6.875" style="68" customWidth="1"/>
    <col min="27" max="27" width="5.75390625" style="68" customWidth="1"/>
    <col min="28" max="28" width="7.875" style="68" customWidth="1"/>
    <col min="29" max="29" width="2.25390625" style="68" customWidth="1"/>
    <col min="30" max="30" width="5.00390625" style="68" customWidth="1"/>
    <col min="31" max="16384" width="9.00390625" style="68" customWidth="1"/>
  </cols>
  <sheetData>
    <row r="1" spans="1:26" ht="17.25" customHeight="1">
      <c r="A1" s="716" t="s">
        <v>453</v>
      </c>
      <c r="B1" s="716"/>
      <c r="C1" s="716"/>
      <c r="D1" s="716"/>
      <c r="E1" s="716"/>
      <c r="F1" s="716"/>
      <c r="G1" s="716"/>
      <c r="H1" s="716"/>
      <c r="I1" s="716"/>
      <c r="J1" s="716"/>
      <c r="K1" s="716"/>
      <c r="L1" s="716"/>
      <c r="M1" s="716"/>
      <c r="N1" s="716"/>
      <c r="O1" s="716"/>
      <c r="P1" s="716"/>
      <c r="Q1" s="716"/>
      <c r="R1" s="716"/>
      <c r="S1" s="716"/>
      <c r="T1" s="716"/>
      <c r="U1" s="716"/>
      <c r="V1" s="716"/>
      <c r="W1" s="716"/>
      <c r="X1" s="716"/>
      <c r="Y1" s="716"/>
      <c r="Z1" s="716"/>
    </row>
    <row r="2" ht="4.5" customHeight="1"/>
    <row r="3" spans="1:26" ht="30" customHeight="1">
      <c r="A3" s="1" t="s">
        <v>0</v>
      </c>
      <c r="B3" s="722" t="s">
        <v>212</v>
      </c>
      <c r="C3" s="722"/>
      <c r="D3" s="722"/>
      <c r="E3" s="722"/>
      <c r="F3" s="722"/>
      <c r="G3" s="147"/>
      <c r="H3" s="2" t="s">
        <v>1</v>
      </c>
      <c r="I3" s="725"/>
      <c r="J3" s="725"/>
      <c r="K3" s="725"/>
      <c r="L3" s="725"/>
      <c r="M3" s="725"/>
      <c r="N3" s="725"/>
      <c r="O3" s="725"/>
      <c r="P3" s="725"/>
      <c r="Q3" s="78"/>
      <c r="R3" s="2" t="s">
        <v>211</v>
      </c>
      <c r="S3" s="728"/>
      <c r="T3" s="728"/>
      <c r="U3" s="728"/>
      <c r="V3" s="728"/>
      <c r="W3" s="729"/>
      <c r="X3" s="3" t="s">
        <v>240</v>
      </c>
      <c r="Y3" s="23"/>
      <c r="Z3" s="148"/>
    </row>
    <row r="4" spans="1:26" ht="30" customHeight="1">
      <c r="A4" s="149"/>
      <c r="B4" s="723"/>
      <c r="C4" s="723"/>
      <c r="D4" s="723"/>
      <c r="E4" s="723"/>
      <c r="F4" s="723"/>
      <c r="G4" s="150"/>
      <c r="H4" s="2" t="s">
        <v>2</v>
      </c>
      <c r="I4" s="725"/>
      <c r="J4" s="725"/>
      <c r="K4" s="725"/>
      <c r="L4" s="725"/>
      <c r="M4" s="725"/>
      <c r="N4" s="725"/>
      <c r="O4" s="725"/>
      <c r="P4" s="725"/>
      <c r="Q4" s="78"/>
      <c r="R4" s="2" t="s">
        <v>3</v>
      </c>
      <c r="S4" s="730">
        <f>SUM(K5)</f>
        <v>0</v>
      </c>
      <c r="T4" s="730"/>
      <c r="U4" s="730"/>
      <c r="V4" s="151"/>
      <c r="W4" s="152" t="s">
        <v>173</v>
      </c>
      <c r="X4" s="149"/>
      <c r="Y4" s="720"/>
      <c r="Z4" s="721"/>
    </row>
    <row r="5" spans="2:26" s="444" customFormat="1" ht="23.25" customHeight="1">
      <c r="B5" s="448" t="s">
        <v>464</v>
      </c>
      <c r="D5" s="448"/>
      <c r="E5" s="8"/>
      <c r="F5" s="447" t="s">
        <v>172</v>
      </c>
      <c r="G5" s="724">
        <f>SUM(E42,J42,O42,T42,Y27)</f>
        <v>127250</v>
      </c>
      <c r="H5" s="724">
        <f>SUM(C42,H42,M42,R42,W27)</f>
        <v>0</v>
      </c>
      <c r="I5" s="441" t="s">
        <v>173</v>
      </c>
      <c r="J5" s="442" t="s">
        <v>463</v>
      </c>
      <c r="K5" s="733">
        <f>SUM(F42,K42,P42,U42,Z27)</f>
        <v>0</v>
      </c>
      <c r="L5" s="733"/>
      <c r="M5" s="733"/>
      <c r="N5" s="441" t="s">
        <v>173</v>
      </c>
      <c r="O5" s="449" t="s">
        <v>493</v>
      </c>
      <c r="Q5" s="445"/>
      <c r="T5" s="443"/>
      <c r="Y5" s="443"/>
      <c r="Z5" s="446"/>
    </row>
    <row r="6" spans="1:26" s="143" customFormat="1" ht="13.5" customHeight="1">
      <c r="A6" s="157" t="s">
        <v>5</v>
      </c>
      <c r="B6" s="710" t="s">
        <v>6</v>
      </c>
      <c r="C6" s="711"/>
      <c r="D6" s="711"/>
      <c r="E6" s="711"/>
      <c r="F6" s="158" t="s">
        <v>238</v>
      </c>
      <c r="G6" s="710" t="s">
        <v>9</v>
      </c>
      <c r="H6" s="711"/>
      <c r="I6" s="711"/>
      <c r="J6" s="711"/>
      <c r="K6" s="158" t="s">
        <v>238</v>
      </c>
      <c r="L6" s="711" t="s">
        <v>7</v>
      </c>
      <c r="M6" s="711"/>
      <c r="N6" s="711"/>
      <c r="O6" s="711"/>
      <c r="P6" s="158" t="s">
        <v>238</v>
      </c>
      <c r="Q6" s="710" t="s">
        <v>8</v>
      </c>
      <c r="R6" s="711"/>
      <c r="S6" s="711"/>
      <c r="T6" s="711"/>
      <c r="U6" s="158" t="s">
        <v>238</v>
      </c>
      <c r="V6" s="710" t="s">
        <v>10</v>
      </c>
      <c r="W6" s="711"/>
      <c r="X6" s="711"/>
      <c r="Y6" s="711"/>
      <c r="Z6" s="158" t="s">
        <v>238</v>
      </c>
    </row>
    <row r="7" spans="1:26" s="10" customFormat="1" ht="13.5" customHeight="1">
      <c r="A7" s="28"/>
      <c r="B7" s="28"/>
      <c r="C7" s="13" t="s">
        <v>441</v>
      </c>
      <c r="D7" s="464" t="s">
        <v>423</v>
      </c>
      <c r="E7" s="431">
        <v>1800</v>
      </c>
      <c r="F7" s="69"/>
      <c r="G7" s="73"/>
      <c r="H7" s="19" t="s">
        <v>204</v>
      </c>
      <c r="I7" s="465" t="s">
        <v>676</v>
      </c>
      <c r="J7" s="9">
        <v>4300</v>
      </c>
      <c r="K7" s="69"/>
      <c r="L7" s="102"/>
      <c r="M7" s="19"/>
      <c r="N7" s="468"/>
      <c r="O7" s="432"/>
      <c r="P7" s="69"/>
      <c r="Q7" s="73"/>
      <c r="R7" s="19"/>
      <c r="S7" s="30"/>
      <c r="T7" s="14"/>
      <c r="U7" s="69"/>
      <c r="V7" s="73"/>
      <c r="W7" s="19" t="s">
        <v>445</v>
      </c>
      <c r="X7" s="16"/>
      <c r="Y7" s="14">
        <v>900</v>
      </c>
      <c r="Z7" s="72"/>
    </row>
    <row r="8" spans="1:26" s="10" customFormat="1" ht="13.5" customHeight="1">
      <c r="A8" s="29"/>
      <c r="B8" s="29"/>
      <c r="C8" s="13" t="s">
        <v>442</v>
      </c>
      <c r="D8" s="465" t="s">
        <v>425</v>
      </c>
      <c r="E8" s="432">
        <v>2150</v>
      </c>
      <c r="F8" s="72"/>
      <c r="G8" s="74"/>
      <c r="H8" s="19" t="s">
        <v>12</v>
      </c>
      <c r="I8" s="465" t="s">
        <v>676</v>
      </c>
      <c r="J8" s="14">
        <v>2150</v>
      </c>
      <c r="K8" s="72"/>
      <c r="L8" s="102"/>
      <c r="M8" s="19"/>
      <c r="N8" s="465"/>
      <c r="O8" s="432"/>
      <c r="P8" s="72"/>
      <c r="Q8" s="74"/>
      <c r="R8" s="19"/>
      <c r="S8" s="465"/>
      <c r="T8" s="454"/>
      <c r="U8" s="72"/>
      <c r="V8" s="74"/>
      <c r="W8" s="19" t="s">
        <v>17</v>
      </c>
      <c r="X8" s="16"/>
      <c r="Y8" s="14">
        <v>350</v>
      </c>
      <c r="Z8" s="70"/>
    </row>
    <row r="9" spans="1:26" s="10" customFormat="1" ht="13.5" customHeight="1">
      <c r="A9" s="29"/>
      <c r="B9" s="29"/>
      <c r="C9" s="13" t="s">
        <v>443</v>
      </c>
      <c r="D9" s="465" t="s">
        <v>423</v>
      </c>
      <c r="E9" s="432">
        <v>2000</v>
      </c>
      <c r="F9" s="72"/>
      <c r="G9" s="74"/>
      <c r="H9" s="19" t="s">
        <v>14</v>
      </c>
      <c r="I9" s="465" t="s">
        <v>15</v>
      </c>
      <c r="J9" s="14">
        <v>2250</v>
      </c>
      <c r="K9" s="72"/>
      <c r="L9" s="102"/>
      <c r="M9" s="19"/>
      <c r="N9" s="465"/>
      <c r="P9" s="72"/>
      <c r="Q9" s="74"/>
      <c r="R9" s="19"/>
      <c r="S9" s="465"/>
      <c r="T9" s="453"/>
      <c r="U9" s="72"/>
      <c r="V9" s="74"/>
      <c r="W9" s="19" t="s">
        <v>20</v>
      </c>
      <c r="X9" s="16"/>
      <c r="Y9" s="14">
        <v>550</v>
      </c>
      <c r="Z9" s="70"/>
    </row>
    <row r="10" spans="1:26" s="10" customFormat="1" ht="13.5" customHeight="1">
      <c r="A10" s="29"/>
      <c r="B10" s="29"/>
      <c r="C10" s="13" t="s">
        <v>18</v>
      </c>
      <c r="D10" s="465" t="s">
        <v>423</v>
      </c>
      <c r="E10" s="430">
        <v>1900</v>
      </c>
      <c r="F10" s="72"/>
      <c r="G10" s="74"/>
      <c r="H10" s="19" t="s">
        <v>279</v>
      </c>
      <c r="I10" s="465" t="s">
        <v>676</v>
      </c>
      <c r="J10" s="14">
        <v>3150</v>
      </c>
      <c r="K10" s="72"/>
      <c r="L10" s="102"/>
      <c r="M10" s="19"/>
      <c r="N10" s="465"/>
      <c r="O10" s="432"/>
      <c r="P10" s="72"/>
      <c r="Q10" s="74"/>
      <c r="R10" s="19"/>
      <c r="S10" s="465"/>
      <c r="T10" s="14"/>
      <c r="U10" s="72"/>
      <c r="V10" s="74"/>
      <c r="W10" s="39" t="s">
        <v>24</v>
      </c>
      <c r="X10" s="16"/>
      <c r="Y10" s="14">
        <v>800</v>
      </c>
      <c r="Z10" s="70"/>
    </row>
    <row r="11" spans="1:26" s="10" customFormat="1" ht="13.5" customHeight="1">
      <c r="A11" s="29"/>
      <c r="B11" s="29"/>
      <c r="C11" s="13" t="s">
        <v>21</v>
      </c>
      <c r="D11" s="465" t="s">
        <v>423</v>
      </c>
      <c r="E11" s="430">
        <v>2150</v>
      </c>
      <c r="F11" s="72"/>
      <c r="G11" s="74"/>
      <c r="H11" s="19" t="s">
        <v>229</v>
      </c>
      <c r="I11" s="465" t="s">
        <v>676</v>
      </c>
      <c r="J11" s="14">
        <v>1100</v>
      </c>
      <c r="K11" s="72"/>
      <c r="L11" s="102"/>
      <c r="M11" s="19"/>
      <c r="N11" s="465"/>
      <c r="O11" s="432"/>
      <c r="P11" s="72"/>
      <c r="Q11" s="74"/>
      <c r="R11" s="19"/>
      <c r="S11" s="465"/>
      <c r="T11" s="14"/>
      <c r="U11" s="72"/>
      <c r="V11" s="74"/>
      <c r="W11" s="103" t="s">
        <v>26</v>
      </c>
      <c r="X11" s="20"/>
      <c r="Y11" s="14">
        <v>650</v>
      </c>
      <c r="Z11" s="70"/>
    </row>
    <row r="12" spans="1:26" s="10" customFormat="1" ht="13.5" customHeight="1">
      <c r="A12" s="29"/>
      <c r="B12" s="29"/>
      <c r="C12" s="13" t="s">
        <v>25</v>
      </c>
      <c r="D12" s="465" t="s">
        <v>423</v>
      </c>
      <c r="E12" s="432">
        <v>1500</v>
      </c>
      <c r="F12" s="72"/>
      <c r="G12" s="74"/>
      <c r="H12" s="19" t="s">
        <v>210</v>
      </c>
      <c r="I12" s="465" t="s">
        <v>676</v>
      </c>
      <c r="J12" s="14">
        <v>1650</v>
      </c>
      <c r="K12" s="72"/>
      <c r="L12" s="102"/>
      <c r="M12" s="19"/>
      <c r="N12" s="465"/>
      <c r="O12" s="432"/>
      <c r="P12" s="72"/>
      <c r="Q12" s="74"/>
      <c r="R12" s="19"/>
      <c r="S12" s="465"/>
      <c r="T12" s="14"/>
      <c r="U12" s="72"/>
      <c r="V12" s="74"/>
      <c r="W12" s="19" t="s">
        <v>25</v>
      </c>
      <c r="X12" s="16"/>
      <c r="Y12" s="432">
        <v>450</v>
      </c>
      <c r="Z12" s="70"/>
    </row>
    <row r="13" spans="1:26" s="10" customFormat="1" ht="13.5" customHeight="1">
      <c r="A13" s="29"/>
      <c r="B13" s="29"/>
      <c r="C13" s="13" t="s">
        <v>27</v>
      </c>
      <c r="D13" s="465" t="s">
        <v>502</v>
      </c>
      <c r="E13" s="432">
        <v>2050</v>
      </c>
      <c r="F13" s="72"/>
      <c r="G13" s="74"/>
      <c r="H13" s="19" t="s">
        <v>23</v>
      </c>
      <c r="I13" s="465" t="s">
        <v>505</v>
      </c>
      <c r="J13" s="14">
        <v>2050</v>
      </c>
      <c r="K13" s="72"/>
      <c r="L13" s="102"/>
      <c r="M13" s="19"/>
      <c r="N13" s="465"/>
      <c r="O13" s="432"/>
      <c r="P13" s="72"/>
      <c r="Q13" s="74"/>
      <c r="R13" s="19"/>
      <c r="S13" s="465"/>
      <c r="T13" s="14"/>
      <c r="U13" s="72"/>
      <c r="V13" s="74"/>
      <c r="W13" s="19" t="s">
        <v>436</v>
      </c>
      <c r="X13" s="16"/>
      <c r="Y13" s="432">
        <v>850</v>
      </c>
      <c r="Z13" s="70"/>
    </row>
    <row r="14" spans="1:26" s="10" customFormat="1" ht="13.5" customHeight="1">
      <c r="A14" s="29"/>
      <c r="B14" s="76" t="s">
        <v>241</v>
      </c>
      <c r="C14" s="13" t="s">
        <v>286</v>
      </c>
      <c r="D14" s="465" t="s">
        <v>425</v>
      </c>
      <c r="E14" s="432">
        <v>2900</v>
      </c>
      <c r="F14" s="72"/>
      <c r="G14" s="74"/>
      <c r="H14" s="19" t="s">
        <v>276</v>
      </c>
      <c r="I14" s="465" t="s">
        <v>677</v>
      </c>
      <c r="J14" s="14">
        <v>1600</v>
      </c>
      <c r="K14" s="72"/>
      <c r="L14" s="73"/>
      <c r="M14" s="19"/>
      <c r="N14" s="465"/>
      <c r="O14" s="14"/>
      <c r="P14" s="72"/>
      <c r="Q14" s="74"/>
      <c r="R14" s="19"/>
      <c r="S14" s="465"/>
      <c r="T14" s="14"/>
      <c r="U14" s="72"/>
      <c r="V14" s="74"/>
      <c r="W14" s="105" t="s">
        <v>435</v>
      </c>
      <c r="X14" s="97"/>
      <c r="Y14" s="60">
        <v>650</v>
      </c>
      <c r="Z14" s="70"/>
    </row>
    <row r="15" spans="1:26" s="10" customFormat="1" ht="13.5" customHeight="1">
      <c r="A15" s="29"/>
      <c r="B15" s="76" t="s">
        <v>242</v>
      </c>
      <c r="C15" s="13" t="s">
        <v>288</v>
      </c>
      <c r="D15" s="465" t="s">
        <v>425</v>
      </c>
      <c r="E15" s="432">
        <v>800</v>
      </c>
      <c r="F15" s="72"/>
      <c r="G15" s="74"/>
      <c r="H15" s="19" t="s">
        <v>287</v>
      </c>
      <c r="I15" s="465" t="s">
        <v>676</v>
      </c>
      <c r="J15" s="14">
        <v>4900</v>
      </c>
      <c r="K15" s="72"/>
      <c r="L15" s="74"/>
      <c r="M15" s="19"/>
      <c r="N15" s="465"/>
      <c r="O15" s="14"/>
      <c r="P15" s="72"/>
      <c r="Q15" s="74"/>
      <c r="R15" s="19"/>
      <c r="S15" s="465"/>
      <c r="T15" s="14"/>
      <c r="U15" s="72"/>
      <c r="V15" s="74"/>
      <c r="W15" s="19"/>
      <c r="X15" s="16"/>
      <c r="Y15" s="14"/>
      <c r="Z15" s="70"/>
    </row>
    <row r="16" spans="1:26" s="10" customFormat="1" ht="13.5" customHeight="1">
      <c r="A16" s="29"/>
      <c r="B16" s="29"/>
      <c r="C16" s="13" t="s">
        <v>434</v>
      </c>
      <c r="D16" s="465" t="s">
        <v>425</v>
      </c>
      <c r="E16" s="432">
        <v>1150</v>
      </c>
      <c r="F16" s="72"/>
      <c r="G16" s="74"/>
      <c r="H16" s="19" t="s">
        <v>28</v>
      </c>
      <c r="I16" s="465" t="s">
        <v>676</v>
      </c>
      <c r="J16" s="14">
        <v>2150</v>
      </c>
      <c r="K16" s="72"/>
      <c r="L16" s="102"/>
      <c r="M16" s="19"/>
      <c r="N16" s="465"/>
      <c r="O16" s="22"/>
      <c r="P16" s="72"/>
      <c r="Q16" s="74"/>
      <c r="R16" s="19"/>
      <c r="S16" s="465"/>
      <c r="T16" s="14"/>
      <c r="U16" s="72"/>
      <c r="V16" s="74"/>
      <c r="W16" s="105"/>
      <c r="X16" s="97"/>
      <c r="Y16" s="60"/>
      <c r="Z16" s="70"/>
    </row>
    <row r="17" spans="1:26" s="10" customFormat="1" ht="13.5" customHeight="1">
      <c r="A17" s="29"/>
      <c r="B17" s="29"/>
      <c r="C17" s="13" t="s">
        <v>289</v>
      </c>
      <c r="D17" s="465" t="s">
        <v>425</v>
      </c>
      <c r="E17" s="432">
        <v>950</v>
      </c>
      <c r="F17" s="72"/>
      <c r="G17" s="74"/>
      <c r="H17" s="19" t="s">
        <v>500</v>
      </c>
      <c r="I17" s="465" t="s">
        <v>676</v>
      </c>
      <c r="J17" s="14">
        <v>2000</v>
      </c>
      <c r="K17" s="72"/>
      <c r="L17" s="102"/>
      <c r="M17" s="19"/>
      <c r="N17" s="465"/>
      <c r="O17" s="14"/>
      <c r="P17" s="72"/>
      <c r="Q17" s="74"/>
      <c r="R17" s="19"/>
      <c r="S17" s="465"/>
      <c r="T17" s="14"/>
      <c r="U17" s="72"/>
      <c r="V17" s="74"/>
      <c r="W17" s="105"/>
      <c r="X17" s="97"/>
      <c r="Y17" s="60"/>
      <c r="Z17" s="70"/>
    </row>
    <row r="18" spans="1:26" s="10" customFormat="1" ht="13.5" customHeight="1">
      <c r="A18" s="29"/>
      <c r="B18" s="29"/>
      <c r="C18" s="13" t="s">
        <v>29</v>
      </c>
      <c r="D18" s="465" t="s">
        <v>502</v>
      </c>
      <c r="E18" s="432">
        <v>1550</v>
      </c>
      <c r="F18" s="72"/>
      <c r="G18" s="74"/>
      <c r="H18" s="19" t="s">
        <v>633</v>
      </c>
      <c r="I18" s="465" t="s">
        <v>677</v>
      </c>
      <c r="J18" s="14">
        <v>1600</v>
      </c>
      <c r="K18" s="72"/>
      <c r="L18" s="102"/>
      <c r="M18" s="19"/>
      <c r="N18" s="465"/>
      <c r="O18" s="14"/>
      <c r="P18" s="72"/>
      <c r="Q18" s="74"/>
      <c r="R18" s="19"/>
      <c r="S18" s="465"/>
      <c r="T18" s="14"/>
      <c r="U18" s="72"/>
      <c r="V18" s="74"/>
      <c r="W18" s="105"/>
      <c r="X18" s="97"/>
      <c r="Y18" s="60"/>
      <c r="Z18" s="70"/>
    </row>
    <row r="19" spans="1:26" s="10" customFormat="1" ht="13.5" customHeight="1">
      <c r="A19" s="29"/>
      <c r="B19" s="29"/>
      <c r="C19" s="13" t="s">
        <v>16</v>
      </c>
      <c r="D19" s="465" t="s">
        <v>425</v>
      </c>
      <c r="E19" s="432">
        <v>2250</v>
      </c>
      <c r="F19" s="72"/>
      <c r="G19" s="74"/>
      <c r="H19" s="19" t="s">
        <v>499</v>
      </c>
      <c r="I19" s="465" t="s">
        <v>676</v>
      </c>
      <c r="J19" s="14">
        <v>1600</v>
      </c>
      <c r="K19" s="72"/>
      <c r="L19" s="102"/>
      <c r="M19" s="19"/>
      <c r="N19" s="465"/>
      <c r="O19" s="14"/>
      <c r="P19" s="72"/>
      <c r="Q19" s="74"/>
      <c r="R19" s="19"/>
      <c r="S19" s="465"/>
      <c r="T19" s="14"/>
      <c r="U19" s="72"/>
      <c r="V19" s="81"/>
      <c r="W19" s="105"/>
      <c r="X19" s="97"/>
      <c r="Y19" s="60"/>
      <c r="Z19" s="82"/>
    </row>
    <row r="20" spans="1:26" s="10" customFormat="1" ht="13.5" customHeight="1">
      <c r="A20" s="29"/>
      <c r="B20" s="29"/>
      <c r="C20" s="13" t="s">
        <v>199</v>
      </c>
      <c r="D20" s="466" t="s">
        <v>503</v>
      </c>
      <c r="E20" s="432">
        <v>1900</v>
      </c>
      <c r="F20" s="72"/>
      <c r="G20" s="74"/>
      <c r="H20" s="19" t="s">
        <v>208</v>
      </c>
      <c r="I20" s="465" t="s">
        <v>677</v>
      </c>
      <c r="J20" s="14">
        <v>1800</v>
      </c>
      <c r="K20" s="72"/>
      <c r="L20" s="102"/>
      <c r="M20" s="19"/>
      <c r="N20" s="465"/>
      <c r="O20" s="14"/>
      <c r="P20" s="72"/>
      <c r="Q20" s="74"/>
      <c r="R20" s="19"/>
      <c r="S20" s="465"/>
      <c r="T20" s="14"/>
      <c r="U20" s="72"/>
      <c r="V20" s="74"/>
      <c r="W20" s="19"/>
      <c r="X20" s="16"/>
      <c r="Y20" s="14"/>
      <c r="Z20" s="70"/>
    </row>
    <row r="21" spans="1:26" s="10" customFormat="1" ht="13.5" customHeight="1">
      <c r="A21" s="29"/>
      <c r="B21" s="29"/>
      <c r="C21" s="13" t="s">
        <v>31</v>
      </c>
      <c r="D21" s="465" t="s">
        <v>425</v>
      </c>
      <c r="E21" s="432">
        <v>900</v>
      </c>
      <c r="F21" s="72"/>
      <c r="G21" s="74"/>
      <c r="H21" s="19" t="s">
        <v>30</v>
      </c>
      <c r="I21" s="465" t="s">
        <v>676</v>
      </c>
      <c r="J21" s="14">
        <v>3000</v>
      </c>
      <c r="K21" s="72"/>
      <c r="L21" s="102"/>
      <c r="M21" s="108"/>
      <c r="N21" s="466"/>
      <c r="O21" s="14"/>
      <c r="P21" s="72"/>
      <c r="Q21" s="74"/>
      <c r="R21" s="19"/>
      <c r="S21" s="465"/>
      <c r="T21" s="14"/>
      <c r="U21" s="72"/>
      <c r="V21" s="74"/>
      <c r="W21" s="19"/>
      <c r="X21" s="16"/>
      <c r="Y21" s="14"/>
      <c r="Z21" s="70"/>
    </row>
    <row r="22" spans="1:26" s="10" customFormat="1" ht="13.5" customHeight="1">
      <c r="A22" s="29"/>
      <c r="B22" s="29"/>
      <c r="C22" s="13" t="s">
        <v>32</v>
      </c>
      <c r="D22" s="465" t="s">
        <v>425</v>
      </c>
      <c r="E22" s="432">
        <v>1500</v>
      </c>
      <c r="F22" s="72"/>
      <c r="G22" s="74"/>
      <c r="H22" s="19" t="s">
        <v>13</v>
      </c>
      <c r="I22" s="465" t="s">
        <v>676</v>
      </c>
      <c r="J22" s="14">
        <v>1850</v>
      </c>
      <c r="K22" s="72"/>
      <c r="L22" s="102"/>
      <c r="M22" s="108"/>
      <c r="N22" s="465"/>
      <c r="O22" s="14"/>
      <c r="P22" s="72"/>
      <c r="Q22" s="74"/>
      <c r="R22" s="19"/>
      <c r="S22" s="465"/>
      <c r="T22" s="14"/>
      <c r="U22" s="72"/>
      <c r="V22" s="74"/>
      <c r="W22" s="19"/>
      <c r="X22" s="16"/>
      <c r="Y22" s="14"/>
      <c r="Z22" s="70"/>
    </row>
    <row r="23" spans="1:26" s="10" customFormat="1" ht="13.5" customHeight="1">
      <c r="A23" s="29"/>
      <c r="B23" s="29"/>
      <c r="C23" s="13" t="s">
        <v>290</v>
      </c>
      <c r="D23" s="465" t="s">
        <v>423</v>
      </c>
      <c r="E23" s="432">
        <v>2250</v>
      </c>
      <c r="F23" s="72"/>
      <c r="G23" s="74"/>
      <c r="H23" s="19" t="s">
        <v>11</v>
      </c>
      <c r="I23" s="465" t="s">
        <v>676</v>
      </c>
      <c r="J23" s="432">
        <v>1650</v>
      </c>
      <c r="K23" s="72"/>
      <c r="L23" s="102"/>
      <c r="M23" s="19"/>
      <c r="N23" s="465"/>
      <c r="O23" s="14"/>
      <c r="P23" s="72"/>
      <c r="Q23" s="74"/>
      <c r="R23" s="107"/>
      <c r="S23" s="465"/>
      <c r="T23" s="14"/>
      <c r="U23" s="72"/>
      <c r="V23" s="74"/>
      <c r="W23" s="19"/>
      <c r="X23" s="16"/>
      <c r="Y23" s="14"/>
      <c r="Z23" s="70"/>
    </row>
    <row r="24" spans="1:26" s="10" customFormat="1" ht="13.5" customHeight="1">
      <c r="A24" s="29"/>
      <c r="B24" s="29"/>
      <c r="C24" s="13" t="s">
        <v>291</v>
      </c>
      <c r="D24" s="466" t="s">
        <v>503</v>
      </c>
      <c r="E24" s="432">
        <v>1650</v>
      </c>
      <c r="F24" s="72"/>
      <c r="G24" s="74"/>
      <c r="H24" s="19" t="s">
        <v>33</v>
      </c>
      <c r="I24" s="465" t="s">
        <v>384</v>
      </c>
      <c r="J24" s="432">
        <v>1950</v>
      </c>
      <c r="K24" s="72"/>
      <c r="L24" s="102"/>
      <c r="M24" s="105"/>
      <c r="N24" s="465"/>
      <c r="O24" s="14"/>
      <c r="P24" s="70"/>
      <c r="Q24" s="74"/>
      <c r="R24" s="19"/>
      <c r="S24" s="465"/>
      <c r="T24" s="14"/>
      <c r="U24" s="72"/>
      <c r="V24" s="74"/>
      <c r="W24" s="19"/>
      <c r="X24" s="16"/>
      <c r="Y24" s="14"/>
      <c r="Z24" s="70"/>
    </row>
    <row r="25" spans="1:26" s="10" customFormat="1" ht="13.5" customHeight="1">
      <c r="A25" s="29"/>
      <c r="B25" s="29"/>
      <c r="C25" s="13" t="s">
        <v>36</v>
      </c>
      <c r="D25" s="465" t="s">
        <v>423</v>
      </c>
      <c r="E25" s="432">
        <v>1650</v>
      </c>
      <c r="F25" s="72"/>
      <c r="G25" s="74"/>
      <c r="H25" s="19" t="s">
        <v>163</v>
      </c>
      <c r="I25" s="465" t="s">
        <v>676</v>
      </c>
      <c r="J25" s="14">
        <v>2100</v>
      </c>
      <c r="K25" s="72"/>
      <c r="L25" s="102"/>
      <c r="M25" s="19"/>
      <c r="N25" s="465"/>
      <c r="O25" s="14"/>
      <c r="P25" s="70"/>
      <c r="Q25" s="74"/>
      <c r="R25" s="19"/>
      <c r="S25" s="465"/>
      <c r="T25" s="14"/>
      <c r="U25" s="72"/>
      <c r="V25" s="74"/>
      <c r="W25" s="19"/>
      <c r="X25" s="16"/>
      <c r="Y25" s="14"/>
      <c r="Z25" s="70"/>
    </row>
    <row r="26" spans="1:26" s="10" customFormat="1" ht="13.5" customHeight="1">
      <c r="A26" s="29"/>
      <c r="B26" s="29"/>
      <c r="C26" s="13" t="s">
        <v>38</v>
      </c>
      <c r="D26" s="465" t="s">
        <v>423</v>
      </c>
      <c r="E26" s="432">
        <v>1850</v>
      </c>
      <c r="F26" s="72"/>
      <c r="G26" s="74"/>
      <c r="H26" s="19" t="s">
        <v>699</v>
      </c>
      <c r="I26" s="465" t="s">
        <v>676</v>
      </c>
      <c r="J26" s="14">
        <v>3000</v>
      </c>
      <c r="K26" s="72"/>
      <c r="M26" s="105"/>
      <c r="N26" s="465"/>
      <c r="O26" s="14"/>
      <c r="P26" s="70"/>
      <c r="Q26" s="74"/>
      <c r="R26" s="19"/>
      <c r="S26" s="465"/>
      <c r="T26" s="14"/>
      <c r="U26" s="72"/>
      <c r="V26" s="75"/>
      <c r="W26" s="106"/>
      <c r="X26" s="12"/>
      <c r="Y26" s="11"/>
      <c r="Z26" s="71"/>
    </row>
    <row r="27" spans="1:26" s="10" customFormat="1" ht="13.5" customHeight="1">
      <c r="A27" s="29"/>
      <c r="B27" s="29"/>
      <c r="C27" s="13" t="s">
        <v>39</v>
      </c>
      <c r="D27" s="465" t="s">
        <v>502</v>
      </c>
      <c r="E27" s="432">
        <v>1750</v>
      </c>
      <c r="F27" s="72"/>
      <c r="G27" s="74"/>
      <c r="H27" s="19" t="s">
        <v>35</v>
      </c>
      <c r="I27" s="465" t="s">
        <v>676</v>
      </c>
      <c r="J27" s="14">
        <v>1200</v>
      </c>
      <c r="K27" s="72"/>
      <c r="L27" s="102"/>
      <c r="M27" s="19"/>
      <c r="N27" s="465"/>
      <c r="O27" s="14"/>
      <c r="P27" s="70"/>
      <c r="Q27" s="74"/>
      <c r="R27" s="19"/>
      <c r="S27" s="465"/>
      <c r="T27" s="14"/>
      <c r="U27" s="72"/>
      <c r="V27" s="77"/>
      <c r="W27" s="53" t="s">
        <v>449</v>
      </c>
      <c r="X27" s="43"/>
      <c r="Y27" s="40">
        <f>SUM(Y7:Y26)</f>
        <v>5200</v>
      </c>
      <c r="Z27" s="52">
        <f>SUM(Z7:Z19)</f>
        <v>0</v>
      </c>
    </row>
    <row r="28" spans="1:26" s="10" customFormat="1" ht="13.5" customHeight="1">
      <c r="A28" s="29"/>
      <c r="B28" s="29"/>
      <c r="C28" s="13" t="s">
        <v>22</v>
      </c>
      <c r="D28" s="465" t="s">
        <v>502</v>
      </c>
      <c r="E28" s="432">
        <v>1450</v>
      </c>
      <c r="F28" s="72"/>
      <c r="G28" s="74"/>
      <c r="H28" s="19" t="s">
        <v>37</v>
      </c>
      <c r="I28" s="465" t="s">
        <v>384</v>
      </c>
      <c r="J28" s="14">
        <v>1200</v>
      </c>
      <c r="K28" s="72"/>
      <c r="L28" s="102"/>
      <c r="M28" s="19"/>
      <c r="N28" s="465"/>
      <c r="O28" s="14"/>
      <c r="P28" s="70"/>
      <c r="Q28" s="74"/>
      <c r="R28" s="19"/>
      <c r="S28" s="466"/>
      <c r="T28" s="14"/>
      <c r="U28" s="72"/>
      <c r="V28" s="17"/>
      <c r="W28" s="42"/>
      <c r="X28" s="45"/>
      <c r="Y28" s="55"/>
      <c r="Z28" s="41"/>
    </row>
    <row r="29" spans="1:26" s="10" customFormat="1" ht="13.5" customHeight="1">
      <c r="A29" s="29"/>
      <c r="B29" s="29"/>
      <c r="C29" s="13" t="s">
        <v>41</v>
      </c>
      <c r="D29" s="465" t="s">
        <v>423</v>
      </c>
      <c r="E29" s="432">
        <v>850</v>
      </c>
      <c r="F29" s="72"/>
      <c r="G29" s="74"/>
      <c r="H29" s="19" t="s">
        <v>34</v>
      </c>
      <c r="I29" s="465" t="s">
        <v>676</v>
      </c>
      <c r="J29" s="14">
        <v>1250</v>
      </c>
      <c r="K29" s="72"/>
      <c r="L29" s="102"/>
      <c r="M29" s="105"/>
      <c r="N29" s="465"/>
      <c r="O29" s="14"/>
      <c r="P29" s="70"/>
      <c r="Q29" s="74"/>
      <c r="R29" s="39"/>
      <c r="S29" s="465"/>
      <c r="T29" s="14"/>
      <c r="U29" s="72"/>
      <c r="V29" s="15"/>
      <c r="W29" s="46" t="s">
        <v>195</v>
      </c>
      <c r="X29" s="50"/>
      <c r="Y29" s="36"/>
      <c r="Z29" s="51"/>
    </row>
    <row r="30" spans="1:26" s="10" customFormat="1" ht="13.5" customHeight="1">
      <c r="A30" s="29"/>
      <c r="B30" s="29"/>
      <c r="C30" s="13" t="s">
        <v>42</v>
      </c>
      <c r="D30" s="465" t="s">
        <v>502</v>
      </c>
      <c r="E30" s="432">
        <v>1300</v>
      </c>
      <c r="F30" s="72"/>
      <c r="G30" s="74"/>
      <c r="H30" s="19" t="s">
        <v>40</v>
      </c>
      <c r="I30" s="465" t="s">
        <v>676</v>
      </c>
      <c r="J30" s="14">
        <v>2200</v>
      </c>
      <c r="K30" s="72"/>
      <c r="L30" s="102"/>
      <c r="M30" s="105"/>
      <c r="N30" s="30"/>
      <c r="O30" s="14"/>
      <c r="P30" s="70"/>
      <c r="Q30" s="74"/>
      <c r="R30" s="19"/>
      <c r="S30" s="465"/>
      <c r="T30" s="14"/>
      <c r="U30" s="72"/>
      <c r="V30" s="15"/>
      <c r="W30" s="717" t="s">
        <v>225</v>
      </c>
      <c r="X30" s="731"/>
      <c r="Y30" s="731"/>
      <c r="Z30" s="732"/>
    </row>
    <row r="31" spans="1:26" s="10" customFormat="1" ht="13.5" customHeight="1">
      <c r="A31" s="29"/>
      <c r="B31" s="29"/>
      <c r="C31" s="13" t="s">
        <v>292</v>
      </c>
      <c r="D31" s="466" t="s">
        <v>504</v>
      </c>
      <c r="E31" s="432">
        <v>2200</v>
      </c>
      <c r="F31" s="72"/>
      <c r="G31" s="74"/>
      <c r="H31" s="19" t="s">
        <v>444</v>
      </c>
      <c r="I31" s="465" t="s">
        <v>384</v>
      </c>
      <c r="J31" s="14">
        <v>2400</v>
      </c>
      <c r="K31" s="72"/>
      <c r="L31" s="102"/>
      <c r="M31" s="105"/>
      <c r="N31" s="30"/>
      <c r="O31" s="14"/>
      <c r="P31" s="70"/>
      <c r="Q31" s="74"/>
      <c r="R31" s="105"/>
      <c r="S31" s="465"/>
      <c r="T31" s="14"/>
      <c r="U31" s="72"/>
      <c r="V31" s="15"/>
      <c r="W31" s="717" t="s">
        <v>437</v>
      </c>
      <c r="X31" s="726"/>
      <c r="Y31" s="726"/>
      <c r="Z31" s="727"/>
    </row>
    <row r="32" spans="1:26" s="10" customFormat="1" ht="13.5" customHeight="1">
      <c r="A32" s="29"/>
      <c r="B32" s="29" t="s">
        <v>462</v>
      </c>
      <c r="C32" s="13" t="s">
        <v>45</v>
      </c>
      <c r="D32" s="465" t="s">
        <v>423</v>
      </c>
      <c r="E32" s="432">
        <v>3150</v>
      </c>
      <c r="F32" s="72"/>
      <c r="G32" s="74"/>
      <c r="H32" s="19" t="s">
        <v>43</v>
      </c>
      <c r="I32" s="467" t="s">
        <v>678</v>
      </c>
      <c r="J32" s="14">
        <v>1900</v>
      </c>
      <c r="K32" s="72"/>
      <c r="M32" s="105"/>
      <c r="N32" s="30"/>
      <c r="O32" s="14"/>
      <c r="P32" s="70"/>
      <c r="Q32" s="74"/>
      <c r="R32" s="105"/>
      <c r="S32" s="466"/>
      <c r="T32" s="14"/>
      <c r="U32" s="72"/>
      <c r="V32" s="15"/>
      <c r="W32" s="717" t="s">
        <v>692</v>
      </c>
      <c r="X32" s="726"/>
      <c r="Y32" s="726"/>
      <c r="Z32" s="727"/>
    </row>
    <row r="33" spans="1:26" s="10" customFormat="1" ht="13.5" customHeight="1">
      <c r="A33" s="29"/>
      <c r="B33" s="29"/>
      <c r="C33" s="13" t="s">
        <v>46</v>
      </c>
      <c r="D33" s="465" t="s">
        <v>423</v>
      </c>
      <c r="E33" s="432">
        <v>1550</v>
      </c>
      <c r="F33" s="72"/>
      <c r="G33" s="74"/>
      <c r="H33" s="39" t="s">
        <v>164</v>
      </c>
      <c r="I33" s="467" t="s">
        <v>296</v>
      </c>
      <c r="J33" s="14">
        <v>950</v>
      </c>
      <c r="K33" s="72"/>
      <c r="L33" s="102"/>
      <c r="M33" s="105"/>
      <c r="N33" s="30"/>
      <c r="O33" s="14"/>
      <c r="P33" s="70"/>
      <c r="Q33" s="74"/>
      <c r="R33" s="105"/>
      <c r="S33" s="466"/>
      <c r="T33" s="14"/>
      <c r="U33" s="72"/>
      <c r="V33" s="15"/>
      <c r="W33" s="717" t="s">
        <v>693</v>
      </c>
      <c r="X33" s="726"/>
      <c r="Y33" s="726"/>
      <c r="Z33" s="727"/>
    </row>
    <row r="34" spans="1:26" s="10" customFormat="1" ht="13.5" customHeight="1">
      <c r="A34" s="29"/>
      <c r="B34" s="29"/>
      <c r="C34" s="13" t="s">
        <v>47</v>
      </c>
      <c r="D34" s="465" t="s">
        <v>423</v>
      </c>
      <c r="E34" s="432">
        <v>1500</v>
      </c>
      <c r="F34" s="72"/>
      <c r="G34" s="74"/>
      <c r="H34" s="19" t="s">
        <v>165</v>
      </c>
      <c r="I34" s="465" t="s">
        <v>676</v>
      </c>
      <c r="J34" s="14">
        <v>850</v>
      </c>
      <c r="K34" s="72"/>
      <c r="L34" s="102"/>
      <c r="M34" s="105"/>
      <c r="N34" s="30"/>
      <c r="O34" s="14"/>
      <c r="P34" s="70"/>
      <c r="Q34" s="74"/>
      <c r="R34" s="19"/>
      <c r="S34" s="466"/>
      <c r="T34" s="14"/>
      <c r="U34" s="72"/>
      <c r="V34" s="15"/>
      <c r="W34" s="241"/>
      <c r="X34" s="242"/>
      <c r="Y34" s="35"/>
      <c r="Z34" s="243"/>
    </row>
    <row r="35" spans="1:26" s="10" customFormat="1" ht="13.5" customHeight="1">
      <c r="A35" s="29"/>
      <c r="B35" s="29"/>
      <c r="C35" s="13" t="s">
        <v>48</v>
      </c>
      <c r="D35" s="465" t="s">
        <v>423</v>
      </c>
      <c r="E35" s="432">
        <v>1100</v>
      </c>
      <c r="F35" s="72"/>
      <c r="G35" s="74"/>
      <c r="H35" s="105" t="s">
        <v>213</v>
      </c>
      <c r="I35" s="465" t="s">
        <v>676</v>
      </c>
      <c r="J35" s="60">
        <v>1450</v>
      </c>
      <c r="K35" s="72"/>
      <c r="L35" s="102"/>
      <c r="M35" s="450"/>
      <c r="N35" s="451"/>
      <c r="O35" s="14"/>
      <c r="P35" s="70"/>
      <c r="Q35" s="74"/>
      <c r="R35" s="452"/>
      <c r="S35" s="469"/>
      <c r="T35" s="14"/>
      <c r="U35" s="72"/>
      <c r="V35" s="15"/>
      <c r="W35" s="717" t="s">
        <v>671</v>
      </c>
      <c r="X35" s="718"/>
      <c r="Y35" s="718"/>
      <c r="Z35" s="719"/>
    </row>
    <row r="36" spans="1:26" s="10" customFormat="1" ht="13.5" customHeight="1">
      <c r="A36" s="29"/>
      <c r="B36" s="29"/>
      <c r="C36" s="13" t="s">
        <v>49</v>
      </c>
      <c r="D36" s="465" t="s">
        <v>423</v>
      </c>
      <c r="E36" s="432">
        <v>1150</v>
      </c>
      <c r="F36" s="72"/>
      <c r="G36" s="81"/>
      <c r="H36" s="19" t="s">
        <v>293</v>
      </c>
      <c r="I36" s="465" t="s">
        <v>15</v>
      </c>
      <c r="J36" s="14">
        <v>1650</v>
      </c>
      <c r="K36" s="72"/>
      <c r="L36" s="102"/>
      <c r="O36" s="14"/>
      <c r="P36" s="70"/>
      <c r="Q36" s="74"/>
      <c r="R36" s="19"/>
      <c r="S36" s="465"/>
      <c r="T36" s="14"/>
      <c r="U36" s="72"/>
      <c r="V36" s="15"/>
      <c r="W36" s="238" t="s">
        <v>688</v>
      </c>
      <c r="X36" s="244"/>
      <c r="Y36" s="244"/>
      <c r="Z36" s="243"/>
    </row>
    <row r="37" spans="1:26" s="10" customFormat="1" ht="13.5" customHeight="1">
      <c r="A37" s="29"/>
      <c r="B37" s="29"/>
      <c r="C37" s="13" t="s">
        <v>200</v>
      </c>
      <c r="D37" s="465" t="s">
        <v>425</v>
      </c>
      <c r="E37" s="432">
        <v>1350</v>
      </c>
      <c r="F37" s="72"/>
      <c r="G37" s="74"/>
      <c r="H37" s="105" t="s">
        <v>230</v>
      </c>
      <c r="I37" s="467" t="s">
        <v>678</v>
      </c>
      <c r="J37" s="14">
        <v>2500</v>
      </c>
      <c r="K37" s="72"/>
      <c r="L37" s="102"/>
      <c r="M37" s="19"/>
      <c r="N37" s="30"/>
      <c r="O37" s="14"/>
      <c r="P37" s="70"/>
      <c r="Q37" s="74"/>
      <c r="R37" s="19"/>
      <c r="S37" s="465"/>
      <c r="T37" s="14"/>
      <c r="U37" s="70"/>
      <c r="V37" s="15"/>
      <c r="W37" s="238" t="s">
        <v>718</v>
      </c>
      <c r="X37" s="242"/>
      <c r="Y37" s="35"/>
      <c r="Z37" s="243"/>
    </row>
    <row r="38" spans="1:26" s="10" customFormat="1" ht="13.5" customHeight="1">
      <c r="A38" s="29"/>
      <c r="B38" s="29"/>
      <c r="C38" s="13" t="s">
        <v>461</v>
      </c>
      <c r="D38" s="466" t="s">
        <v>503</v>
      </c>
      <c r="E38" s="432">
        <v>1550</v>
      </c>
      <c r="F38" s="72"/>
      <c r="G38" s="74"/>
      <c r="H38" s="19" t="s">
        <v>50</v>
      </c>
      <c r="I38" s="467" t="s">
        <v>427</v>
      </c>
      <c r="J38" s="14">
        <v>2250</v>
      </c>
      <c r="K38" s="72"/>
      <c r="L38" s="102"/>
      <c r="O38" s="14"/>
      <c r="P38" s="70"/>
      <c r="Q38" s="74"/>
      <c r="R38" s="19"/>
      <c r="S38" s="465"/>
      <c r="T38" s="14"/>
      <c r="U38" s="70"/>
      <c r="V38" s="15"/>
      <c r="W38" s="238"/>
      <c r="X38" s="239"/>
      <c r="Y38" s="239"/>
      <c r="Z38" s="240"/>
    </row>
    <row r="39" spans="1:26" s="10" customFormat="1" ht="13.5" customHeight="1">
      <c r="A39" s="29"/>
      <c r="B39" s="29"/>
      <c r="C39" s="13"/>
      <c r="D39" s="466"/>
      <c r="E39" s="432"/>
      <c r="F39" s="72"/>
      <c r="G39" s="74"/>
      <c r="H39" s="19" t="s">
        <v>51</v>
      </c>
      <c r="I39" s="467" t="s">
        <v>678</v>
      </c>
      <c r="J39" s="14">
        <v>1600</v>
      </c>
      <c r="K39" s="72"/>
      <c r="L39" s="102"/>
      <c r="M39" s="19"/>
      <c r="N39" s="30"/>
      <c r="O39" s="14"/>
      <c r="P39" s="70"/>
      <c r="Q39" s="74"/>
      <c r="T39" s="14"/>
      <c r="U39" s="70"/>
      <c r="V39" s="15"/>
      <c r="W39" s="238"/>
      <c r="X39" s="239"/>
      <c r="Y39" s="239"/>
      <c r="Z39" s="240"/>
    </row>
    <row r="40" spans="1:26" s="10" customFormat="1" ht="13.5" customHeight="1">
      <c r="A40" s="29"/>
      <c r="B40" s="29"/>
      <c r="C40" s="13"/>
      <c r="D40" s="30"/>
      <c r="E40" s="432"/>
      <c r="F40" s="72"/>
      <c r="G40" s="74"/>
      <c r="H40" s="19" t="s">
        <v>207</v>
      </c>
      <c r="I40" s="465" t="s">
        <v>676</v>
      </c>
      <c r="J40" s="14">
        <v>1050</v>
      </c>
      <c r="K40" s="72"/>
      <c r="L40" s="102"/>
      <c r="M40" s="19"/>
      <c r="N40" s="30"/>
      <c r="O40" s="14"/>
      <c r="P40" s="70"/>
      <c r="Q40" s="74"/>
      <c r="R40" s="19"/>
      <c r="S40" s="30"/>
      <c r="T40" s="14"/>
      <c r="U40" s="70"/>
      <c r="V40" s="15"/>
      <c r="W40" s="238"/>
      <c r="X40" s="239"/>
      <c r="Y40" s="239"/>
      <c r="Z40" s="240"/>
    </row>
    <row r="41" spans="1:26" s="10" customFormat="1" ht="13.5" customHeight="1">
      <c r="A41" s="29"/>
      <c r="B41" s="29"/>
      <c r="C41" s="13"/>
      <c r="D41" s="30"/>
      <c r="E41" s="432"/>
      <c r="F41" s="72"/>
      <c r="G41" s="74"/>
      <c r="H41" s="19"/>
      <c r="I41" s="465"/>
      <c r="J41" s="14"/>
      <c r="K41" s="72"/>
      <c r="L41" s="102"/>
      <c r="M41" s="105"/>
      <c r="N41" s="30"/>
      <c r="O41" s="14"/>
      <c r="P41" s="70"/>
      <c r="Q41" s="74"/>
      <c r="R41" s="19"/>
      <c r="S41" s="30"/>
      <c r="T41" s="14"/>
      <c r="U41" s="70" t="s">
        <v>278</v>
      </c>
      <c r="V41" s="18"/>
      <c r="W41" s="238"/>
      <c r="X41" s="239"/>
      <c r="Y41" s="239"/>
      <c r="Z41" s="240"/>
    </row>
    <row r="42" spans="1:26" s="22" customFormat="1" ht="13.5" customHeight="1">
      <c r="A42" s="21"/>
      <c r="B42" s="58"/>
      <c r="C42" s="53" t="s">
        <v>449</v>
      </c>
      <c r="D42" s="54"/>
      <c r="E42" s="40">
        <f>SUM(E7:E41)</f>
        <v>53750</v>
      </c>
      <c r="F42" s="52">
        <f>SUM(F7:F41)</f>
        <v>0</v>
      </c>
      <c r="G42" s="77"/>
      <c r="H42" s="53" t="s">
        <v>449</v>
      </c>
      <c r="I42" s="54"/>
      <c r="J42" s="40">
        <f>SUM(J7:J41)</f>
        <v>68300</v>
      </c>
      <c r="K42" s="52">
        <f>SUM(K7:K41)</f>
        <v>0</v>
      </c>
      <c r="L42" s="109"/>
      <c r="M42" s="53" t="s">
        <v>449</v>
      </c>
      <c r="N42" s="54"/>
      <c r="O42" s="40">
        <f>SUM(O7:O41)</f>
        <v>0</v>
      </c>
      <c r="P42" s="52">
        <f>SUM(P7:P41)</f>
        <v>0</v>
      </c>
      <c r="Q42" s="57"/>
      <c r="R42" s="53" t="s">
        <v>449</v>
      </c>
      <c r="S42" s="54"/>
      <c r="T42" s="40">
        <f>SUM(T7:T40)</f>
        <v>0</v>
      </c>
      <c r="U42" s="52">
        <f>SUM(U7:U41)</f>
        <v>0</v>
      </c>
      <c r="V42" s="24"/>
      <c r="W42" s="47"/>
      <c r="X42" s="48"/>
      <c r="Y42" s="56"/>
      <c r="Z42" s="49"/>
    </row>
    <row r="43" spans="1:7" ht="13.5">
      <c r="A43" s="428" t="str">
        <f>'P1表紙'!A39</f>
        <v>令和３年（1２月１日以降）</v>
      </c>
      <c r="G43" s="503" t="s">
        <v>506</v>
      </c>
    </row>
    <row r="44" ht="13.5">
      <c r="M44" s="25"/>
    </row>
    <row r="48" ht="13.5">
      <c r="C48" s="436"/>
    </row>
    <row r="49" ht="13.5">
      <c r="E49" s="437"/>
    </row>
    <row r="59" spans="12:25" ht="13.5">
      <c r="L59" s="10"/>
      <c r="Q59" s="68"/>
      <c r="Y59" s="68"/>
    </row>
    <row r="60" spans="12:25" ht="13.5">
      <c r="L60" s="10"/>
      <c r="Q60" s="68"/>
      <c r="Y60" s="68"/>
    </row>
    <row r="61" spans="12:25" ht="13.5">
      <c r="L61" s="10"/>
      <c r="Q61" s="68"/>
      <c r="Y61" s="68"/>
    </row>
    <row r="62" spans="12:25" ht="13.5">
      <c r="L62" s="10"/>
      <c r="Q62" s="68"/>
      <c r="Y62" s="68"/>
    </row>
    <row r="63" spans="12:25" ht="13.5">
      <c r="L63" s="10"/>
      <c r="Q63" s="68"/>
      <c r="Y63" s="68"/>
    </row>
    <row r="64" spans="12:25" ht="13.5">
      <c r="L64" s="10"/>
      <c r="Q64" s="68"/>
      <c r="Y64" s="68"/>
    </row>
    <row r="65" spans="12:25" ht="13.5">
      <c r="L65" s="10"/>
      <c r="Q65" s="68"/>
      <c r="Y65" s="68"/>
    </row>
    <row r="66" spans="12:25" ht="13.5">
      <c r="L66" s="10"/>
      <c r="Q66" s="68"/>
      <c r="Y66" s="68"/>
    </row>
    <row r="67" spans="12:25" ht="13.5">
      <c r="L67" s="10"/>
      <c r="Q67" s="68"/>
      <c r="Y67" s="68"/>
    </row>
    <row r="68" spans="12:25" ht="13.5">
      <c r="L68" s="10"/>
      <c r="Q68" s="68"/>
      <c r="Y68" s="68"/>
    </row>
    <row r="69" spans="12:25" ht="13.5">
      <c r="L69" s="10"/>
      <c r="Q69" s="68"/>
      <c r="Y69" s="68"/>
    </row>
    <row r="70" spans="12:25" ht="13.5">
      <c r="L70" s="10"/>
      <c r="Q70" s="68"/>
      <c r="Y70" s="68"/>
    </row>
    <row r="71" spans="12:25" ht="13.5">
      <c r="L71" s="10"/>
      <c r="Q71" s="68"/>
      <c r="Y71" s="68"/>
    </row>
    <row r="72" spans="12:25" ht="13.5">
      <c r="L72" s="10"/>
      <c r="Q72" s="68"/>
      <c r="Y72" s="68"/>
    </row>
    <row r="73" spans="12:25" ht="13.5">
      <c r="L73" s="10"/>
      <c r="Q73" s="68"/>
      <c r="Y73" s="68"/>
    </row>
    <row r="74" spans="12:25" ht="13.5">
      <c r="L74" s="10"/>
      <c r="Q74" s="68"/>
      <c r="Y74" s="68"/>
    </row>
    <row r="75" spans="12:25" ht="13.5">
      <c r="L75" s="10"/>
      <c r="Q75" s="68"/>
      <c r="Y75" s="68"/>
    </row>
    <row r="76" spans="12:25" ht="13.5">
      <c r="L76" s="10"/>
      <c r="Q76" s="68"/>
      <c r="Y76" s="68"/>
    </row>
    <row r="77" spans="12:25" ht="13.5">
      <c r="L77" s="10"/>
      <c r="Q77" s="68"/>
      <c r="Y77" s="68"/>
    </row>
    <row r="78" spans="12:25" ht="13.5">
      <c r="L78" s="10"/>
      <c r="Q78" s="68"/>
      <c r="Y78" s="68"/>
    </row>
    <row r="79" spans="12:25" ht="13.5">
      <c r="L79" s="10"/>
      <c r="Q79" s="68"/>
      <c r="Y79" s="68"/>
    </row>
    <row r="80" spans="12:25" ht="13.5">
      <c r="L80" s="10"/>
      <c r="Q80" s="68"/>
      <c r="Y80" s="68"/>
    </row>
    <row r="81" spans="12:25" ht="13.5">
      <c r="L81" s="10"/>
      <c r="Q81" s="68"/>
      <c r="Y81" s="68"/>
    </row>
    <row r="82" spans="12:25" ht="13.5">
      <c r="L82" s="10"/>
      <c r="Q82" s="68"/>
      <c r="Y82" s="68"/>
    </row>
    <row r="83" spans="12:25" ht="13.5">
      <c r="L83" s="10"/>
      <c r="Q83" s="68"/>
      <c r="Y83" s="68"/>
    </row>
    <row r="84" spans="12:25" ht="13.5">
      <c r="L84" s="10"/>
      <c r="Q84" s="68"/>
      <c r="Y84" s="68"/>
    </row>
    <row r="85" spans="12:25" ht="13.5">
      <c r="L85" s="10"/>
      <c r="Q85" s="68"/>
      <c r="Y85" s="68"/>
    </row>
    <row r="86" spans="12:25" ht="13.5">
      <c r="L86" s="10"/>
      <c r="Q86" s="68"/>
      <c r="Y86" s="68"/>
    </row>
    <row r="87" spans="12:25" ht="13.5">
      <c r="L87" s="10"/>
      <c r="Q87" s="68"/>
      <c r="Y87" s="68"/>
    </row>
    <row r="88" spans="12:25" ht="13.5">
      <c r="L88" s="10"/>
      <c r="Q88" s="68"/>
      <c r="Y88" s="68"/>
    </row>
    <row r="89" spans="12:25" ht="13.5">
      <c r="L89" s="10"/>
      <c r="Q89" s="68"/>
      <c r="Y89" s="68"/>
    </row>
    <row r="90" spans="12:25" ht="13.5">
      <c r="L90" s="10"/>
      <c r="Q90" s="68"/>
      <c r="Y90" s="68"/>
    </row>
    <row r="91" spans="12:25" ht="13.5">
      <c r="L91" s="10"/>
      <c r="Q91" s="68"/>
      <c r="Y91" s="68"/>
    </row>
    <row r="92" spans="12:25" ht="13.5">
      <c r="L92" s="10"/>
      <c r="Q92" s="68"/>
      <c r="Y92" s="68"/>
    </row>
    <row r="93" spans="12:25" ht="13.5">
      <c r="L93" s="10"/>
      <c r="Q93" s="68"/>
      <c r="Y93" s="68"/>
    </row>
    <row r="94" spans="12:25" ht="13.5">
      <c r="L94" s="10"/>
      <c r="Q94" s="68"/>
      <c r="Y94" s="68"/>
    </row>
    <row r="95" spans="12:25" ht="13.5">
      <c r="L95" s="10"/>
      <c r="Q95" s="68"/>
      <c r="Y95" s="68"/>
    </row>
    <row r="96" spans="12:25" ht="13.5">
      <c r="L96" s="10"/>
      <c r="Q96" s="68"/>
      <c r="Y96" s="68"/>
    </row>
    <row r="97" spans="12:25" ht="13.5">
      <c r="L97" s="10"/>
      <c r="Q97" s="68"/>
      <c r="Y97" s="68"/>
    </row>
  </sheetData>
  <sheetProtection/>
  <mergeCells count="19">
    <mergeCell ref="I3:P3"/>
    <mergeCell ref="W33:Z33"/>
    <mergeCell ref="I4:P4"/>
    <mergeCell ref="S3:W3"/>
    <mergeCell ref="S4:U4"/>
    <mergeCell ref="W30:Z30"/>
    <mergeCell ref="W31:Z31"/>
    <mergeCell ref="W32:Z32"/>
    <mergeCell ref="K5:M5"/>
    <mergeCell ref="A1:Z1"/>
    <mergeCell ref="W35:Z35"/>
    <mergeCell ref="Y4:Z4"/>
    <mergeCell ref="B6:E6"/>
    <mergeCell ref="G6:J6"/>
    <mergeCell ref="L6:O6"/>
    <mergeCell ref="Q6:T6"/>
    <mergeCell ref="V6:Y6"/>
    <mergeCell ref="B3:F4"/>
    <mergeCell ref="G5:H5"/>
  </mergeCells>
  <conditionalFormatting sqref="F7:F42">
    <cfRule type="expression" priority="1" dxfId="0" stopIfTrue="1">
      <formula>"「=A1&lt;&gt;""""」"</formula>
    </cfRule>
  </conditionalFormatting>
  <dataValidations count="1">
    <dataValidation allowBlank="1" showInputMessage="1" sqref="X27:Y29 B3 Z3 X42:Z42 X31:Z37 Z5:Z29 A6:D42 K5 A43:C43 N5 M37:N37 G3:G5 H3:H4 I3:I5 B5 A1:A4 R7:S38 P3:Y5 J3:O4 I43:L43 M30:O34 R6:V6 U43:Y43 U44:Z65536 P6:Q34 L6:L25 L27:L31 M6:N29 O6:O8 O10:O29 W27:W42 L33:L42 T7:T65536 R40:S65536 U7:V42 O35:Q65536 M39:N65536 AA1:IV65536 W6:Y26 A44:L65536 G43 E5:F43 G6:K42"/>
  </dataValidations>
  <printOptions/>
  <pageMargins left="0.4724409448818898" right="0.15748031496062992" top="0.3937007874015748" bottom="0.31496062992125984" header="0.2362204724409449" footer="0.15748031496062992"/>
  <pageSetup horizontalDpi="600" verticalDpi="600" orientation="landscape" paperSize="9" scale="95" r:id="rId2"/>
  <headerFooter>
    <oddFooter>&amp;C&amp;P/&amp;N</oddFooter>
  </headerFooter>
  <rowBreaks count="1" manualBreakCount="1">
    <brk id="44" max="255" man="1"/>
  </rowBreaks>
  <drawing r:id="rId1"/>
</worksheet>
</file>

<file path=xl/worksheets/sheet6.xml><?xml version="1.0" encoding="utf-8"?>
<worksheet xmlns="http://schemas.openxmlformats.org/spreadsheetml/2006/main" xmlns:r="http://schemas.openxmlformats.org/officeDocument/2006/relationships">
  <dimension ref="B1:AA72"/>
  <sheetViews>
    <sheetView view="pageBreakPreview" zoomScaleSheetLayoutView="100" zoomScalePageLayoutView="0" workbookViewId="0" topLeftCell="B1">
      <selection activeCell="K9" sqref="K9"/>
    </sheetView>
  </sheetViews>
  <sheetFormatPr defaultColWidth="9.00390625" defaultRowHeight="13.5"/>
  <cols>
    <col min="1" max="1" width="1.75390625" style="143" customWidth="1"/>
    <col min="2" max="2" width="8.125" style="143" customWidth="1"/>
    <col min="3" max="3" width="1.875" style="171" customWidth="1"/>
    <col min="4" max="4" width="10.00390625" style="233" customWidth="1"/>
    <col min="5" max="5" width="2.125" style="233" customWidth="1"/>
    <col min="6" max="6" width="6.875" style="234" customWidth="1"/>
    <col min="7" max="7" width="6.875" style="143" customWidth="1"/>
    <col min="8" max="8" width="1.875" style="143" customWidth="1"/>
    <col min="9" max="9" width="10.00390625" style="143" customWidth="1"/>
    <col min="10" max="10" width="2.125" style="143" customWidth="1"/>
    <col min="11" max="11" width="6.875" style="62" customWidth="1"/>
    <col min="12" max="12" width="6.875" style="143" customWidth="1"/>
    <col min="13" max="13" width="0.37109375" style="143" customWidth="1"/>
    <col min="14" max="14" width="10.00390625" style="143" customWidth="1"/>
    <col min="15" max="15" width="2.125" style="143" customWidth="1"/>
    <col min="16" max="16" width="6.875" style="62" customWidth="1"/>
    <col min="17" max="17" width="6.875" style="143" customWidth="1"/>
    <col min="18" max="18" width="0.37109375" style="171" customWidth="1"/>
    <col min="19" max="19" width="10.00390625" style="143" customWidth="1"/>
    <col min="20" max="20" width="2.125" style="143" customWidth="1"/>
    <col min="21" max="21" width="6.875" style="62" customWidth="1"/>
    <col min="22" max="22" width="6.875" style="143" customWidth="1"/>
    <col min="23" max="23" width="0.37109375" style="143" customWidth="1"/>
    <col min="24" max="24" width="10.00390625" style="143" customWidth="1"/>
    <col min="25" max="25" width="2.125" style="143" customWidth="1"/>
    <col min="26" max="26" width="6.875" style="62" customWidth="1"/>
    <col min="27" max="27" width="6.875" style="143" customWidth="1"/>
    <col min="28" max="16384" width="9.00390625" style="143" customWidth="1"/>
  </cols>
  <sheetData>
    <row r="1" spans="2:27" ht="17.25" customHeight="1">
      <c r="B1" s="735" t="s">
        <v>453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row>
    <row r="2" ht="4.5" customHeight="1"/>
    <row r="3" spans="2:27" ht="30" customHeight="1">
      <c r="B3" s="159" t="s">
        <v>0</v>
      </c>
      <c r="C3" s="696" t="s">
        <v>212</v>
      </c>
      <c r="D3" s="696"/>
      <c r="E3" s="696"/>
      <c r="F3" s="696"/>
      <c r="G3" s="696"/>
      <c r="H3" s="160"/>
      <c r="I3" s="161" t="s">
        <v>1</v>
      </c>
      <c r="J3" s="704"/>
      <c r="K3" s="704"/>
      <c r="L3" s="704"/>
      <c r="M3" s="704"/>
      <c r="N3" s="704"/>
      <c r="O3" s="704"/>
      <c r="P3" s="704"/>
      <c r="Q3" s="704"/>
      <c r="R3" s="162"/>
      <c r="S3" s="161" t="s">
        <v>211</v>
      </c>
      <c r="T3" s="736"/>
      <c r="U3" s="736"/>
      <c r="V3" s="736"/>
      <c r="W3" s="736"/>
      <c r="X3" s="737"/>
      <c r="Y3" s="163" t="s">
        <v>282</v>
      </c>
      <c r="Z3" s="164"/>
      <c r="AA3" s="165"/>
    </row>
    <row r="4" spans="2:27" ht="30" customHeight="1">
      <c r="B4" s="166"/>
      <c r="C4" s="698"/>
      <c r="D4" s="698"/>
      <c r="E4" s="698"/>
      <c r="F4" s="698"/>
      <c r="G4" s="698"/>
      <c r="H4" s="167"/>
      <c r="I4" s="161" t="s">
        <v>2</v>
      </c>
      <c r="J4" s="704"/>
      <c r="K4" s="704"/>
      <c r="L4" s="704"/>
      <c r="M4" s="704"/>
      <c r="N4" s="704"/>
      <c r="O4" s="704"/>
      <c r="P4" s="704"/>
      <c r="Q4" s="704"/>
      <c r="R4" s="162"/>
      <c r="S4" s="161" t="s">
        <v>3</v>
      </c>
      <c r="T4" s="734">
        <f>SUM(L5,L12,L18,L24)</f>
        <v>0</v>
      </c>
      <c r="U4" s="734"/>
      <c r="V4" s="734"/>
      <c r="W4" s="168"/>
      <c r="X4" s="169" t="s">
        <v>173</v>
      </c>
      <c r="Y4" s="170"/>
      <c r="Z4" s="713"/>
      <c r="AA4" s="714"/>
    </row>
    <row r="5" spans="3:27" ht="24" customHeight="1">
      <c r="C5" s="448" t="s">
        <v>465</v>
      </c>
      <c r="D5" s="444"/>
      <c r="E5" s="448"/>
      <c r="F5" s="8"/>
      <c r="G5" s="447" t="s">
        <v>172</v>
      </c>
      <c r="H5" s="724">
        <f>SUM(F11,K11,Z11)</f>
        <v>13000</v>
      </c>
      <c r="I5" s="724">
        <f>SUM(D40,I40,N40,S40,X25)</f>
        <v>0</v>
      </c>
      <c r="J5" s="441" t="s">
        <v>173</v>
      </c>
      <c r="K5" s="442" t="s">
        <v>463</v>
      </c>
      <c r="L5" s="733">
        <f>SUM(G11,L11,AA11)</f>
        <v>0</v>
      </c>
      <c r="M5" s="733"/>
      <c r="N5" s="733"/>
      <c r="O5" s="441" t="s">
        <v>173</v>
      </c>
      <c r="P5" s="449" t="s">
        <v>493</v>
      </c>
      <c r="AA5" s="172"/>
    </row>
    <row r="6" spans="2:27" ht="14.25" customHeight="1">
      <c r="B6" s="157" t="s">
        <v>5</v>
      </c>
      <c r="C6" s="710" t="s">
        <v>6</v>
      </c>
      <c r="D6" s="711"/>
      <c r="E6" s="711"/>
      <c r="F6" s="711"/>
      <c r="G6" s="158" t="s">
        <v>238</v>
      </c>
      <c r="H6" s="710" t="s">
        <v>9</v>
      </c>
      <c r="I6" s="711"/>
      <c r="J6" s="711"/>
      <c r="K6" s="711"/>
      <c r="L6" s="158" t="s">
        <v>238</v>
      </c>
      <c r="M6" s="711" t="s">
        <v>7</v>
      </c>
      <c r="N6" s="711"/>
      <c r="O6" s="711"/>
      <c r="P6" s="711"/>
      <c r="Q6" s="158" t="s">
        <v>238</v>
      </c>
      <c r="R6" s="710" t="s">
        <v>8</v>
      </c>
      <c r="S6" s="711"/>
      <c r="T6" s="711"/>
      <c r="U6" s="711"/>
      <c r="V6" s="158" t="s">
        <v>238</v>
      </c>
      <c r="W6" s="710" t="s">
        <v>10</v>
      </c>
      <c r="X6" s="711"/>
      <c r="Y6" s="711"/>
      <c r="Z6" s="711"/>
      <c r="AA6" s="158" t="s">
        <v>238</v>
      </c>
    </row>
    <row r="7" spans="2:27" s="171" customFormat="1" ht="14.25" customHeight="1">
      <c r="B7" s="173"/>
      <c r="C7" s="174"/>
      <c r="D7" s="175" t="s">
        <v>52</v>
      </c>
      <c r="E7" s="471" t="s">
        <v>505</v>
      </c>
      <c r="F7" s="9">
        <v>1550</v>
      </c>
      <c r="G7" s="134"/>
      <c r="H7" s="80"/>
      <c r="I7" s="110" t="s">
        <v>166</v>
      </c>
      <c r="J7" s="473" t="s">
        <v>678</v>
      </c>
      <c r="K7" s="9">
        <v>2700</v>
      </c>
      <c r="L7" s="134"/>
      <c r="M7" s="177"/>
      <c r="N7" s="110"/>
      <c r="O7" s="463"/>
      <c r="P7" s="9"/>
      <c r="Q7" s="126"/>
      <c r="R7" s="80"/>
      <c r="S7" s="110"/>
      <c r="T7" s="463"/>
      <c r="U7" s="9"/>
      <c r="V7" s="126"/>
      <c r="W7" s="80"/>
      <c r="X7" s="110" t="s">
        <v>166</v>
      </c>
      <c r="Y7" s="176"/>
      <c r="Z7" s="431">
        <v>500</v>
      </c>
      <c r="AA7" s="134"/>
    </row>
    <row r="8" spans="2:27" s="171" customFormat="1" ht="14.25" customHeight="1">
      <c r="B8" s="178"/>
      <c r="C8" s="179"/>
      <c r="D8" s="111" t="s">
        <v>205</v>
      </c>
      <c r="E8" s="463" t="s">
        <v>424</v>
      </c>
      <c r="F8" s="186">
        <v>2350</v>
      </c>
      <c r="G8" s="85"/>
      <c r="H8" s="81"/>
      <c r="I8" s="105" t="s">
        <v>167</v>
      </c>
      <c r="J8" s="473" t="s">
        <v>678</v>
      </c>
      <c r="K8" s="60">
        <v>3000</v>
      </c>
      <c r="L8" s="85"/>
      <c r="M8" s="104"/>
      <c r="N8" s="105"/>
      <c r="O8" s="463"/>
      <c r="P8" s="60"/>
      <c r="Q8" s="182"/>
      <c r="R8" s="81"/>
      <c r="S8" s="105"/>
      <c r="T8" s="463"/>
      <c r="U8" s="60"/>
      <c r="V8" s="129"/>
      <c r="W8" s="81"/>
      <c r="X8" s="105"/>
      <c r="Y8" s="97"/>
      <c r="Z8" s="60"/>
      <c r="AA8" s="85"/>
    </row>
    <row r="9" spans="2:27" s="171" customFormat="1" ht="14.25" customHeight="1">
      <c r="B9" s="178"/>
      <c r="C9" s="179"/>
      <c r="D9" s="111" t="s">
        <v>54</v>
      </c>
      <c r="E9" s="470" t="s">
        <v>508</v>
      </c>
      <c r="F9" s="60">
        <v>2900</v>
      </c>
      <c r="G9" s="82"/>
      <c r="H9" s="81"/>
      <c r="I9" s="105"/>
      <c r="J9" s="470"/>
      <c r="K9" s="60"/>
      <c r="L9" s="82"/>
      <c r="M9" s="104"/>
      <c r="N9" s="105"/>
      <c r="O9" s="470"/>
      <c r="P9" s="60"/>
      <c r="Q9" s="129"/>
      <c r="R9" s="81"/>
      <c r="S9" s="105"/>
      <c r="T9" s="470"/>
      <c r="U9" s="60"/>
      <c r="V9" s="129"/>
      <c r="W9" s="81"/>
      <c r="X9" s="183"/>
      <c r="Y9" s="184"/>
      <c r="Z9" s="60"/>
      <c r="AA9" s="82"/>
    </row>
    <row r="10" spans="2:27" s="171" customFormat="1" ht="14.25" customHeight="1">
      <c r="B10" s="185"/>
      <c r="C10" s="179"/>
      <c r="F10" s="425"/>
      <c r="G10" s="82"/>
      <c r="H10" s="81"/>
      <c r="I10" s="105"/>
      <c r="J10" s="31"/>
      <c r="K10" s="60"/>
      <c r="L10" s="82"/>
      <c r="M10" s="104"/>
      <c r="N10" s="111"/>
      <c r="O10" s="31"/>
      <c r="P10" s="60"/>
      <c r="Q10" s="129"/>
      <c r="R10" s="81"/>
      <c r="S10" s="111"/>
      <c r="T10" s="31"/>
      <c r="U10" s="60"/>
      <c r="V10" s="129"/>
      <c r="W10" s="81"/>
      <c r="X10" s="105"/>
      <c r="Y10" s="97"/>
      <c r="Z10" s="60"/>
      <c r="AA10" s="82"/>
    </row>
    <row r="11" spans="2:27" s="62" customFormat="1" ht="14.25" customHeight="1">
      <c r="B11" s="187"/>
      <c r="C11" s="188"/>
      <c r="D11" s="117" t="s">
        <v>449</v>
      </c>
      <c r="E11" s="118"/>
      <c r="F11" s="59">
        <f>SUM(F7:F10)</f>
        <v>6800</v>
      </c>
      <c r="G11" s="84">
        <f>SUM(G7:G10)</f>
        <v>0</v>
      </c>
      <c r="H11" s="189"/>
      <c r="I11" s="117" t="s">
        <v>449</v>
      </c>
      <c r="J11" s="118"/>
      <c r="K11" s="59">
        <f>SUM(K7:K10)</f>
        <v>5700</v>
      </c>
      <c r="L11" s="84">
        <f>SUM(L7:L10)</f>
        <v>0</v>
      </c>
      <c r="M11" s="190"/>
      <c r="N11" s="117"/>
      <c r="O11" s="118"/>
      <c r="P11" s="59">
        <f>SUM(P7:P10)</f>
        <v>0</v>
      </c>
      <c r="Q11" s="84">
        <f>SUM(Q7:Q10)</f>
        <v>0</v>
      </c>
      <c r="R11" s="116"/>
      <c r="S11" s="117"/>
      <c r="T11" s="118"/>
      <c r="U11" s="59">
        <f>SUM(U7:U10)</f>
        <v>0</v>
      </c>
      <c r="V11" s="84">
        <f>SUM(V7:V10)</f>
        <v>0</v>
      </c>
      <c r="W11" s="116"/>
      <c r="X11" s="117" t="s">
        <v>449</v>
      </c>
      <c r="Y11" s="118"/>
      <c r="Z11" s="59">
        <f>SUM(Z7:Z10)</f>
        <v>500</v>
      </c>
      <c r="AA11" s="84">
        <f>SUM(AA7:AA10)</f>
        <v>0</v>
      </c>
    </row>
    <row r="12" spans="3:16" ht="24" customHeight="1">
      <c r="C12" s="448" t="s">
        <v>466</v>
      </c>
      <c r="D12" s="444"/>
      <c r="E12" s="448"/>
      <c r="F12" s="8"/>
      <c r="G12" s="447" t="s">
        <v>172</v>
      </c>
      <c r="H12" s="724">
        <f>SUM(F17,K17)</f>
        <v>7650</v>
      </c>
      <c r="I12" s="724">
        <f>SUM(D48,I48,N48,S48,X32)</f>
        <v>0</v>
      </c>
      <c r="J12" s="441" t="s">
        <v>173</v>
      </c>
      <c r="K12" s="442" t="s">
        <v>463</v>
      </c>
      <c r="L12" s="733">
        <f>SUM(G17,L17)</f>
        <v>0</v>
      </c>
      <c r="M12" s="733"/>
      <c r="N12" s="733"/>
      <c r="O12" s="441" t="s">
        <v>173</v>
      </c>
      <c r="P12" s="449" t="s">
        <v>493</v>
      </c>
    </row>
    <row r="13" spans="2:27" ht="14.25" customHeight="1">
      <c r="B13" s="157" t="s">
        <v>5</v>
      </c>
      <c r="C13" s="710" t="s">
        <v>6</v>
      </c>
      <c r="D13" s="711"/>
      <c r="E13" s="711"/>
      <c r="F13" s="711"/>
      <c r="G13" s="158" t="s">
        <v>238</v>
      </c>
      <c r="H13" s="710" t="s">
        <v>9</v>
      </c>
      <c r="I13" s="711"/>
      <c r="J13" s="711"/>
      <c r="K13" s="711"/>
      <c r="L13" s="158" t="s">
        <v>238</v>
      </c>
      <c r="M13" s="711" t="s">
        <v>7</v>
      </c>
      <c r="N13" s="711"/>
      <c r="O13" s="711"/>
      <c r="P13" s="711"/>
      <c r="Q13" s="158" t="s">
        <v>238</v>
      </c>
      <c r="R13" s="710" t="s">
        <v>8</v>
      </c>
      <c r="S13" s="711"/>
      <c r="T13" s="711"/>
      <c r="U13" s="711"/>
      <c r="V13" s="158" t="s">
        <v>238</v>
      </c>
      <c r="W13" s="710" t="s">
        <v>10</v>
      </c>
      <c r="X13" s="711"/>
      <c r="Y13" s="711"/>
      <c r="Z13" s="711"/>
      <c r="AA13" s="158" t="s">
        <v>238</v>
      </c>
    </row>
    <row r="14" spans="2:27" s="171" customFormat="1" ht="14.25" customHeight="1">
      <c r="B14" s="185" t="s">
        <v>221</v>
      </c>
      <c r="C14" s="192"/>
      <c r="D14" s="193" t="s">
        <v>56</v>
      </c>
      <c r="E14" s="465" t="s">
        <v>502</v>
      </c>
      <c r="F14" s="67">
        <v>2200</v>
      </c>
      <c r="G14" s="135"/>
      <c r="H14" s="79"/>
      <c r="I14" s="105" t="s">
        <v>168</v>
      </c>
      <c r="J14" s="207" t="s">
        <v>681</v>
      </c>
      <c r="K14" s="60">
        <v>1450</v>
      </c>
      <c r="L14" s="135"/>
      <c r="M14" s="194"/>
      <c r="N14" s="105"/>
      <c r="O14" s="207"/>
      <c r="P14" s="67"/>
      <c r="Q14" s="125"/>
      <c r="R14" s="79"/>
      <c r="S14" s="105"/>
      <c r="T14" s="207"/>
      <c r="U14" s="67"/>
      <c r="V14" s="125"/>
      <c r="W14" s="79"/>
      <c r="X14" s="124"/>
      <c r="Y14" s="195"/>
      <c r="Z14" s="67"/>
      <c r="AA14" s="125"/>
    </row>
    <row r="15" spans="2:27" s="171" customFormat="1" ht="14.25" customHeight="1">
      <c r="B15" s="178"/>
      <c r="C15" s="196"/>
      <c r="D15" s="111" t="s">
        <v>59</v>
      </c>
      <c r="E15" s="470" t="s">
        <v>680</v>
      </c>
      <c r="F15" s="432">
        <v>2050</v>
      </c>
      <c r="G15" s="83"/>
      <c r="H15" s="114"/>
      <c r="I15" s="113" t="s">
        <v>58</v>
      </c>
      <c r="J15" s="207" t="s">
        <v>53</v>
      </c>
      <c r="K15" s="61">
        <v>1350</v>
      </c>
      <c r="L15" s="82"/>
      <c r="M15" s="197"/>
      <c r="N15" s="113"/>
      <c r="O15" s="207"/>
      <c r="P15" s="61"/>
      <c r="Q15" s="198"/>
      <c r="R15" s="114"/>
      <c r="S15" s="113"/>
      <c r="T15" s="207"/>
      <c r="U15" s="61"/>
      <c r="V15" s="198"/>
      <c r="W15" s="114"/>
      <c r="X15" s="113"/>
      <c r="Y15" s="199"/>
      <c r="Z15" s="61"/>
      <c r="AA15" s="198"/>
    </row>
    <row r="16" spans="2:27" s="171" customFormat="1" ht="14.25" customHeight="1">
      <c r="B16" s="178"/>
      <c r="C16" s="179"/>
      <c r="D16" s="201" t="s">
        <v>60</v>
      </c>
      <c r="E16" s="470" t="s">
        <v>428</v>
      </c>
      <c r="F16" s="202">
        <v>600</v>
      </c>
      <c r="G16" s="82"/>
      <c r="H16" s="81"/>
      <c r="I16" s="105"/>
      <c r="J16" s="470"/>
      <c r="K16" s="60"/>
      <c r="L16" s="82"/>
      <c r="M16" s="104"/>
      <c r="N16" s="105"/>
      <c r="O16" s="463"/>
      <c r="P16" s="60"/>
      <c r="Q16" s="129"/>
      <c r="R16" s="81"/>
      <c r="S16" s="105"/>
      <c r="T16" s="470"/>
      <c r="U16" s="60"/>
      <c r="V16" s="129"/>
      <c r="W16" s="81"/>
      <c r="X16" s="105"/>
      <c r="Y16" s="97"/>
      <c r="Z16" s="60"/>
      <c r="AA16" s="129"/>
    </row>
    <row r="17" spans="2:27" s="62" customFormat="1" ht="14.25" customHeight="1">
      <c r="B17" s="187"/>
      <c r="C17" s="188"/>
      <c r="D17" s="117" t="s">
        <v>449</v>
      </c>
      <c r="E17" s="118"/>
      <c r="F17" s="59">
        <f>SUM(F14:F16)</f>
        <v>4850</v>
      </c>
      <c r="G17" s="84">
        <f>SUM(G14:G16)</f>
        <v>0</v>
      </c>
      <c r="H17" s="189"/>
      <c r="I17" s="117" t="s">
        <v>449</v>
      </c>
      <c r="J17" s="118"/>
      <c r="K17" s="59">
        <f>SUM(K14:K16)</f>
        <v>2800</v>
      </c>
      <c r="L17" s="84">
        <f>SUM(L14:L16)</f>
        <v>0</v>
      </c>
      <c r="M17" s="190"/>
      <c r="N17" s="117"/>
      <c r="O17" s="118"/>
      <c r="P17" s="59">
        <f>SUM(P14:P16)</f>
        <v>0</v>
      </c>
      <c r="Q17" s="84">
        <f>SUM(Q14:Q16)</f>
        <v>0</v>
      </c>
      <c r="R17" s="116"/>
      <c r="S17" s="117"/>
      <c r="T17" s="118"/>
      <c r="U17" s="59">
        <f>SUM(U14:U16)</f>
        <v>0</v>
      </c>
      <c r="V17" s="84">
        <f>SUM(V14:V16)</f>
        <v>0</v>
      </c>
      <c r="W17" s="116"/>
      <c r="X17" s="117"/>
      <c r="Y17" s="118"/>
      <c r="Z17" s="59">
        <f>SUM(Z14:Z16)</f>
        <v>0</v>
      </c>
      <c r="AA17" s="84">
        <f>SUM(AA14:AA16)</f>
        <v>0</v>
      </c>
    </row>
    <row r="18" spans="3:16" ht="24" customHeight="1">
      <c r="C18" s="448" t="s">
        <v>467</v>
      </c>
      <c r="D18" s="444"/>
      <c r="E18" s="448"/>
      <c r="F18" s="8"/>
      <c r="G18" s="447" t="s">
        <v>172</v>
      </c>
      <c r="H18" s="724">
        <f>SUM(F23,K23,Z23)</f>
        <v>5350</v>
      </c>
      <c r="I18" s="724">
        <f>SUM(D55,I55,N55,S55,X39)</f>
        <v>0</v>
      </c>
      <c r="J18" s="441" t="s">
        <v>173</v>
      </c>
      <c r="K18" s="442" t="s">
        <v>463</v>
      </c>
      <c r="L18" s="733">
        <f>SUM(G23,L23,AA23)</f>
        <v>0</v>
      </c>
      <c r="M18" s="733"/>
      <c r="N18" s="733"/>
      <c r="O18" s="441" t="s">
        <v>173</v>
      </c>
      <c r="P18" s="449" t="s">
        <v>493</v>
      </c>
    </row>
    <row r="19" spans="2:27" ht="14.25" customHeight="1">
      <c r="B19" s="157" t="s">
        <v>5</v>
      </c>
      <c r="C19" s="710" t="s">
        <v>6</v>
      </c>
      <c r="D19" s="711"/>
      <c r="E19" s="711"/>
      <c r="F19" s="711"/>
      <c r="G19" s="158" t="s">
        <v>238</v>
      </c>
      <c r="H19" s="710" t="s">
        <v>9</v>
      </c>
      <c r="I19" s="711"/>
      <c r="J19" s="711"/>
      <c r="K19" s="711"/>
      <c r="L19" s="158" t="s">
        <v>238</v>
      </c>
      <c r="M19" s="711" t="s">
        <v>7</v>
      </c>
      <c r="N19" s="711"/>
      <c r="O19" s="711"/>
      <c r="P19" s="711"/>
      <c r="Q19" s="158" t="s">
        <v>238</v>
      </c>
      <c r="R19" s="710" t="s">
        <v>8</v>
      </c>
      <c r="S19" s="711"/>
      <c r="T19" s="711"/>
      <c r="U19" s="711"/>
      <c r="V19" s="158" t="s">
        <v>238</v>
      </c>
      <c r="W19" s="710" t="s">
        <v>10</v>
      </c>
      <c r="X19" s="711"/>
      <c r="Y19" s="711"/>
      <c r="Z19" s="711"/>
      <c r="AA19" s="158" t="s">
        <v>238</v>
      </c>
    </row>
    <row r="20" spans="2:27" s="171" customFormat="1" ht="14.25" customHeight="1">
      <c r="B20" s="185" t="s">
        <v>220</v>
      </c>
      <c r="C20" s="174"/>
      <c r="D20" s="175" t="s">
        <v>55</v>
      </c>
      <c r="E20" s="465" t="s">
        <v>502</v>
      </c>
      <c r="F20" s="9">
        <v>1800</v>
      </c>
      <c r="G20" s="135"/>
      <c r="H20" s="80"/>
      <c r="I20" s="110" t="s">
        <v>55</v>
      </c>
      <c r="J20" s="207" t="s">
        <v>681</v>
      </c>
      <c r="K20" s="9">
        <v>1650</v>
      </c>
      <c r="L20" s="134"/>
      <c r="M20" s="177"/>
      <c r="N20" s="110"/>
      <c r="O20" s="471"/>
      <c r="P20" s="431"/>
      <c r="Q20" s="134"/>
      <c r="R20" s="80"/>
      <c r="S20" s="110"/>
      <c r="T20" s="471"/>
      <c r="U20" s="9"/>
      <c r="V20" s="134"/>
      <c r="W20" s="80"/>
      <c r="X20" s="110" t="s">
        <v>280</v>
      </c>
      <c r="Y20" s="176"/>
      <c r="Z20" s="9">
        <v>400</v>
      </c>
      <c r="AA20" s="134"/>
    </row>
    <row r="21" spans="2:27" s="171" customFormat="1" ht="14.25" customHeight="1">
      <c r="B21" s="185" t="s">
        <v>283</v>
      </c>
      <c r="C21" s="81" t="s">
        <v>284</v>
      </c>
      <c r="D21" s="111" t="s">
        <v>57</v>
      </c>
      <c r="E21" s="465" t="s">
        <v>502</v>
      </c>
      <c r="F21" s="60">
        <v>1500</v>
      </c>
      <c r="G21" s="82"/>
      <c r="H21" s="81"/>
      <c r="I21" s="105"/>
      <c r="J21" s="32"/>
      <c r="K21" s="60"/>
      <c r="L21" s="82"/>
      <c r="M21" s="104"/>
      <c r="N21" s="105"/>
      <c r="O21" s="32"/>
      <c r="P21" s="60"/>
      <c r="Q21" s="82"/>
      <c r="R21" s="81"/>
      <c r="S21" s="105"/>
      <c r="T21" s="32"/>
      <c r="U21" s="60"/>
      <c r="V21" s="82"/>
      <c r="W21" s="81"/>
      <c r="X21" s="105"/>
      <c r="Y21" s="97"/>
      <c r="Z21" s="60"/>
      <c r="AA21" s="82"/>
    </row>
    <row r="22" spans="2:27" s="171" customFormat="1" ht="14.25" customHeight="1">
      <c r="B22" s="178"/>
      <c r="C22" s="179"/>
      <c r="D22" s="111"/>
      <c r="E22" s="31"/>
      <c r="F22" s="186"/>
      <c r="G22" s="141"/>
      <c r="H22" s="81"/>
      <c r="I22" s="105"/>
      <c r="J22" s="31"/>
      <c r="K22" s="60"/>
      <c r="L22" s="82"/>
      <c r="M22" s="104"/>
      <c r="N22" s="111"/>
      <c r="O22" s="31"/>
      <c r="P22" s="60"/>
      <c r="Q22" s="82"/>
      <c r="R22" s="81"/>
      <c r="S22" s="111"/>
      <c r="T22" s="31"/>
      <c r="U22" s="60"/>
      <c r="V22" s="82"/>
      <c r="W22" s="81"/>
      <c r="X22" s="105"/>
      <c r="Y22" s="97"/>
      <c r="Z22" s="60"/>
      <c r="AA22" s="82"/>
    </row>
    <row r="23" spans="2:27" s="62" customFormat="1" ht="14.25" customHeight="1">
      <c r="B23" s="187"/>
      <c r="C23" s="188"/>
      <c r="D23" s="117" t="s">
        <v>449</v>
      </c>
      <c r="E23" s="118"/>
      <c r="F23" s="59">
        <f>SUM(F20:F22)</f>
        <v>3300</v>
      </c>
      <c r="G23" s="84">
        <f>SUM(G20:G22)</f>
        <v>0</v>
      </c>
      <c r="H23" s="189"/>
      <c r="I23" s="117" t="s">
        <v>449</v>
      </c>
      <c r="J23" s="118"/>
      <c r="K23" s="59">
        <f>SUM(K20:K22)</f>
        <v>1650</v>
      </c>
      <c r="L23" s="84">
        <f>SUM(L20:L22)</f>
        <v>0</v>
      </c>
      <c r="M23" s="190"/>
      <c r="N23" s="117" t="s">
        <v>449</v>
      </c>
      <c r="O23" s="118"/>
      <c r="P23" s="59">
        <f>SUM(P20:P22)</f>
        <v>0</v>
      </c>
      <c r="Q23" s="84">
        <f>SUM(Q20:Q22)</f>
        <v>0</v>
      </c>
      <c r="R23" s="116"/>
      <c r="S23" s="117"/>
      <c r="T23" s="118"/>
      <c r="U23" s="59">
        <f>SUM(U20:U22)</f>
        <v>0</v>
      </c>
      <c r="V23" s="84">
        <f>SUM(V20:V22)</f>
        <v>0</v>
      </c>
      <c r="W23" s="116"/>
      <c r="X23" s="117" t="s">
        <v>449</v>
      </c>
      <c r="Y23" s="118"/>
      <c r="Z23" s="59">
        <f>SUM(Z20:Z22)</f>
        <v>400</v>
      </c>
      <c r="AA23" s="84">
        <f>SUM(AA20:AA22)</f>
        <v>0</v>
      </c>
    </row>
    <row r="24" spans="3:16" ht="24" customHeight="1">
      <c r="C24" s="448" t="s">
        <v>468</v>
      </c>
      <c r="D24" s="444"/>
      <c r="E24" s="448"/>
      <c r="F24" s="8"/>
      <c r="G24" s="447" t="s">
        <v>172</v>
      </c>
      <c r="H24" s="724">
        <f>SUM(F29,K29,Z29)</f>
        <v>9150</v>
      </c>
      <c r="I24" s="724">
        <f>SUM(D61,I61,N61,S61,X45)</f>
        <v>0</v>
      </c>
      <c r="J24" s="441" t="s">
        <v>173</v>
      </c>
      <c r="K24" s="442" t="s">
        <v>463</v>
      </c>
      <c r="L24" s="733">
        <f>SUM(G29,L29,AA29)</f>
        <v>0</v>
      </c>
      <c r="M24" s="733"/>
      <c r="N24" s="733"/>
      <c r="O24" s="441" t="s">
        <v>173</v>
      </c>
      <c r="P24" s="449" t="s">
        <v>493</v>
      </c>
    </row>
    <row r="25" spans="2:27" ht="14.25" customHeight="1">
      <c r="B25" s="157" t="s">
        <v>5</v>
      </c>
      <c r="C25" s="710" t="s">
        <v>6</v>
      </c>
      <c r="D25" s="711"/>
      <c r="E25" s="711"/>
      <c r="F25" s="711"/>
      <c r="G25" s="158" t="s">
        <v>238</v>
      </c>
      <c r="H25" s="710" t="s">
        <v>9</v>
      </c>
      <c r="I25" s="711"/>
      <c r="J25" s="711"/>
      <c r="K25" s="711"/>
      <c r="L25" s="158" t="s">
        <v>238</v>
      </c>
      <c r="M25" s="711" t="s">
        <v>7</v>
      </c>
      <c r="N25" s="711"/>
      <c r="O25" s="711"/>
      <c r="P25" s="711"/>
      <c r="Q25" s="158" t="s">
        <v>238</v>
      </c>
      <c r="R25" s="710" t="s">
        <v>8</v>
      </c>
      <c r="S25" s="711"/>
      <c r="T25" s="711"/>
      <c r="U25" s="711"/>
      <c r="V25" s="158" t="s">
        <v>238</v>
      </c>
      <c r="W25" s="710" t="s">
        <v>10</v>
      </c>
      <c r="X25" s="711"/>
      <c r="Y25" s="711"/>
      <c r="Z25" s="711"/>
      <c r="AA25" s="158" t="s">
        <v>238</v>
      </c>
    </row>
    <row r="26" spans="2:27" s="171" customFormat="1" ht="14.25" customHeight="1">
      <c r="B26" s="205"/>
      <c r="C26" s="80" t="s">
        <v>285</v>
      </c>
      <c r="D26" s="175" t="s">
        <v>61</v>
      </c>
      <c r="E26" s="471" t="s">
        <v>426</v>
      </c>
      <c r="F26" s="9">
        <v>3050</v>
      </c>
      <c r="G26" s="135"/>
      <c r="H26" s="80"/>
      <c r="I26" s="110" t="s">
        <v>169</v>
      </c>
      <c r="J26" s="471" t="s">
        <v>503</v>
      </c>
      <c r="K26" s="9">
        <v>2100</v>
      </c>
      <c r="L26" s="135"/>
      <c r="M26" s="177"/>
      <c r="N26" s="110"/>
      <c r="O26" s="471"/>
      <c r="P26" s="9"/>
      <c r="Q26" s="126"/>
      <c r="R26" s="80"/>
      <c r="S26" s="110"/>
      <c r="T26" s="471"/>
      <c r="U26" s="9"/>
      <c r="V26" s="126"/>
      <c r="W26" s="80"/>
      <c r="X26" s="110" t="s">
        <v>63</v>
      </c>
      <c r="Y26" s="176"/>
      <c r="Z26" s="9">
        <v>100</v>
      </c>
      <c r="AA26" s="135"/>
    </row>
    <row r="27" spans="2:27" s="171" customFormat="1" ht="14.25" customHeight="1">
      <c r="B27" s="206"/>
      <c r="C27" s="196"/>
      <c r="D27" s="111" t="s">
        <v>171</v>
      </c>
      <c r="E27" s="470" t="s">
        <v>642</v>
      </c>
      <c r="F27" s="60">
        <v>1700</v>
      </c>
      <c r="G27" s="82"/>
      <c r="H27" s="114"/>
      <c r="I27" s="113" t="s">
        <v>170</v>
      </c>
      <c r="J27" s="473" t="s">
        <v>678</v>
      </c>
      <c r="K27" s="61">
        <v>2200</v>
      </c>
      <c r="L27" s="82"/>
      <c r="M27" s="197"/>
      <c r="N27" s="113"/>
      <c r="O27" s="473"/>
      <c r="P27" s="61"/>
      <c r="Q27" s="198"/>
      <c r="R27" s="114"/>
      <c r="S27" s="113"/>
      <c r="T27" s="473"/>
      <c r="U27" s="61"/>
      <c r="V27" s="198"/>
      <c r="W27" s="114"/>
      <c r="X27" s="113"/>
      <c r="Y27" s="199"/>
      <c r="Z27" s="61"/>
      <c r="AA27" s="82"/>
    </row>
    <row r="28" spans="2:27" s="171" customFormat="1" ht="14.25" customHeight="1">
      <c r="B28" s="178"/>
      <c r="C28" s="179"/>
      <c r="F28" s="425"/>
      <c r="G28" s="82"/>
      <c r="H28" s="81"/>
      <c r="I28" s="105"/>
      <c r="J28" s="207"/>
      <c r="K28" s="60"/>
      <c r="L28" s="82"/>
      <c r="M28" s="104"/>
      <c r="N28" s="105"/>
      <c r="O28" s="207"/>
      <c r="P28" s="60"/>
      <c r="Q28" s="129"/>
      <c r="R28" s="81"/>
      <c r="S28" s="105"/>
      <c r="T28" s="207"/>
      <c r="U28" s="60"/>
      <c r="V28" s="129"/>
      <c r="W28" s="81"/>
      <c r="X28" s="105"/>
      <c r="Y28" s="207"/>
      <c r="Z28" s="60"/>
      <c r="AA28" s="82"/>
    </row>
    <row r="29" spans="2:27" s="62" customFormat="1" ht="14.25" customHeight="1">
      <c r="B29" s="208"/>
      <c r="C29" s="188"/>
      <c r="D29" s="117" t="s">
        <v>449</v>
      </c>
      <c r="E29" s="118"/>
      <c r="F29" s="59">
        <f>SUM(F26:F28)</f>
        <v>4750</v>
      </c>
      <c r="G29" s="84">
        <f>SUM(G26:G28)</f>
        <v>0</v>
      </c>
      <c r="H29" s="189"/>
      <c r="I29" s="120" t="s">
        <v>449</v>
      </c>
      <c r="J29" s="118"/>
      <c r="K29" s="59">
        <f>SUM(K26:K28)</f>
        <v>4300</v>
      </c>
      <c r="L29" s="84">
        <f>SUM(L26:L28)</f>
        <v>0</v>
      </c>
      <c r="M29" s="190"/>
      <c r="N29" s="120"/>
      <c r="O29" s="118"/>
      <c r="P29" s="59"/>
      <c r="Q29" s="84">
        <f>SUM(Q26:Q28)</f>
        <v>0</v>
      </c>
      <c r="R29" s="116"/>
      <c r="S29" s="120"/>
      <c r="T29" s="118"/>
      <c r="U29" s="59"/>
      <c r="V29" s="84">
        <f>SUM(V26:V28)</f>
        <v>0</v>
      </c>
      <c r="W29" s="116"/>
      <c r="X29" s="120" t="s">
        <v>449</v>
      </c>
      <c r="Y29" s="118"/>
      <c r="Z29" s="59">
        <f>SUM(Z26:Z28)</f>
        <v>100</v>
      </c>
      <c r="AA29" s="84">
        <f>SUM(AA26:AA28)</f>
        <v>0</v>
      </c>
    </row>
    <row r="30" spans="2:27" s="216" customFormat="1" ht="13.5" customHeight="1">
      <c r="B30" s="164"/>
      <c r="C30" s="209"/>
      <c r="D30" s="210"/>
      <c r="E30" s="210"/>
      <c r="F30" s="211"/>
      <c r="G30" s="212"/>
      <c r="H30" s="213"/>
      <c r="I30" s="214"/>
      <c r="J30" s="214"/>
      <c r="K30" s="211"/>
      <c r="L30" s="213"/>
      <c r="M30" s="213"/>
      <c r="N30" s="214"/>
      <c r="O30" s="214"/>
      <c r="P30" s="211"/>
      <c r="Q30" s="213"/>
      <c r="R30" s="215"/>
      <c r="S30" s="214"/>
      <c r="T30" s="214"/>
      <c r="U30" s="211"/>
      <c r="V30" s="213"/>
      <c r="W30" s="213"/>
      <c r="X30" s="214"/>
      <c r="Y30" s="214"/>
      <c r="Z30" s="211"/>
      <c r="AA30" s="213"/>
    </row>
    <row r="31" spans="2:27" s="222" customFormat="1" ht="12" customHeight="1">
      <c r="B31" s="217" t="s">
        <v>64</v>
      </c>
      <c r="C31" s="235"/>
      <c r="D31" s="218" t="s">
        <v>689</v>
      </c>
      <c r="E31" s="218"/>
      <c r="F31" s="218"/>
      <c r="G31" s="218"/>
      <c r="H31" s="218"/>
      <c r="I31" s="218"/>
      <c r="J31" s="218"/>
      <c r="K31" s="219"/>
      <c r="L31" s="218"/>
      <c r="M31" s="218"/>
      <c r="N31" s="218"/>
      <c r="O31" s="218"/>
      <c r="P31" s="219"/>
      <c r="Q31" s="218"/>
      <c r="R31" s="220"/>
      <c r="S31" s="218"/>
      <c r="T31" s="218"/>
      <c r="U31" s="219"/>
      <c r="V31" s="218"/>
      <c r="W31" s="218"/>
      <c r="X31" s="218"/>
      <c r="Y31" s="218"/>
      <c r="Z31" s="219"/>
      <c r="AA31" s="221"/>
    </row>
    <row r="32" spans="2:27" s="222" customFormat="1" ht="12">
      <c r="B32" s="223"/>
      <c r="C32" s="236"/>
      <c r="D32" s="224"/>
      <c r="E32" s="224"/>
      <c r="F32" s="224"/>
      <c r="G32" s="224"/>
      <c r="H32" s="224"/>
      <c r="I32" s="224"/>
      <c r="J32" s="224"/>
      <c r="K32" s="225"/>
      <c r="L32" s="224"/>
      <c r="M32" s="224"/>
      <c r="N32" s="224"/>
      <c r="O32" s="224"/>
      <c r="P32" s="225"/>
      <c r="Q32" s="224"/>
      <c r="R32" s="226"/>
      <c r="S32" s="224"/>
      <c r="T32" s="224"/>
      <c r="U32" s="225"/>
      <c r="V32" s="224"/>
      <c r="W32" s="224"/>
      <c r="X32" s="224"/>
      <c r="Y32" s="224"/>
      <c r="Z32" s="225"/>
      <c r="AA32" s="504" t="s">
        <v>506</v>
      </c>
    </row>
    <row r="33" spans="2:27" s="222" customFormat="1" ht="12" customHeight="1">
      <c r="B33" s="228"/>
      <c r="C33" s="237"/>
      <c r="D33" s="229"/>
      <c r="E33" s="229"/>
      <c r="F33" s="229"/>
      <c r="G33" s="229"/>
      <c r="H33" s="229"/>
      <c r="I33" s="229"/>
      <c r="J33" s="229"/>
      <c r="K33" s="230"/>
      <c r="L33" s="229"/>
      <c r="M33" s="229"/>
      <c r="N33" s="229"/>
      <c r="O33" s="229"/>
      <c r="P33" s="230"/>
      <c r="Q33" s="229"/>
      <c r="R33" s="231"/>
      <c r="S33" s="229"/>
      <c r="T33" s="229"/>
      <c r="U33" s="230"/>
      <c r="V33" s="229"/>
      <c r="W33" s="229"/>
      <c r="X33" s="229"/>
      <c r="Y33" s="229"/>
      <c r="Z33" s="230"/>
      <c r="AA33" s="232"/>
    </row>
    <row r="34" spans="2:27" s="222" customFormat="1" ht="12" customHeight="1">
      <c r="B34" s="429" t="str">
        <f>'P1表紙'!A39</f>
        <v>令和３年（1２月１日以降）</v>
      </c>
      <c r="C34" s="236"/>
      <c r="D34" s="224"/>
      <c r="E34" s="224"/>
      <c r="F34" s="224"/>
      <c r="G34" s="224"/>
      <c r="H34" s="224"/>
      <c r="I34" s="224"/>
      <c r="J34" s="224"/>
      <c r="K34" s="225"/>
      <c r="L34" s="224"/>
      <c r="M34" s="224"/>
      <c r="N34" s="224"/>
      <c r="O34" s="224"/>
      <c r="P34" s="225"/>
      <c r="Q34" s="224"/>
      <c r="R34" s="226"/>
      <c r="S34" s="224"/>
      <c r="T34" s="224"/>
      <c r="U34" s="225"/>
      <c r="V34" s="224"/>
      <c r="W34" s="224"/>
      <c r="X34" s="224"/>
      <c r="Y34" s="224"/>
      <c r="Z34" s="225"/>
      <c r="AA34" s="224"/>
    </row>
    <row r="35" ht="13.5"/>
    <row r="43" spans="18:26" ht="13.5">
      <c r="R43" s="143"/>
      <c r="Z43" s="143"/>
    </row>
    <row r="44" spans="18:26" ht="13.5">
      <c r="R44" s="143"/>
      <c r="Z44" s="143"/>
    </row>
    <row r="45" spans="18:26" ht="13.5">
      <c r="R45" s="143"/>
      <c r="Z45" s="143"/>
    </row>
    <row r="46" spans="18:26" ht="13.5">
      <c r="R46" s="143"/>
      <c r="Z46" s="143"/>
    </row>
    <row r="47" spans="18:26" ht="13.5">
      <c r="R47" s="143"/>
      <c r="Z47" s="143"/>
    </row>
    <row r="48" spans="18:26" ht="13.5">
      <c r="R48" s="143"/>
      <c r="Z48" s="143"/>
    </row>
    <row r="49" spans="18:26" ht="13.5">
      <c r="R49" s="143"/>
      <c r="Z49" s="143"/>
    </row>
    <row r="50" spans="18:26" ht="13.5">
      <c r="R50" s="143"/>
      <c r="Z50" s="143"/>
    </row>
    <row r="51" spans="18:26" ht="13.5">
      <c r="R51" s="143"/>
      <c r="Z51" s="143"/>
    </row>
    <row r="52" spans="18:26" ht="13.5">
      <c r="R52" s="143"/>
      <c r="Z52" s="143"/>
    </row>
    <row r="53" spans="18:26" ht="13.5">
      <c r="R53" s="143"/>
      <c r="Z53" s="143"/>
    </row>
    <row r="54" spans="18:26" ht="13.5">
      <c r="R54" s="143"/>
      <c r="Z54" s="143"/>
    </row>
    <row r="55" spans="18:26" ht="13.5">
      <c r="R55" s="143"/>
      <c r="Z55" s="143"/>
    </row>
    <row r="56" spans="18:26" ht="13.5">
      <c r="R56" s="143"/>
      <c r="Z56" s="143"/>
    </row>
    <row r="57" spans="18:26" ht="13.5">
      <c r="R57" s="143"/>
      <c r="Z57" s="143"/>
    </row>
    <row r="58" spans="18:26" ht="13.5">
      <c r="R58" s="143"/>
      <c r="Z58" s="143"/>
    </row>
    <row r="59" spans="18:26" ht="13.5">
      <c r="R59" s="143"/>
      <c r="Z59" s="143"/>
    </row>
    <row r="60" spans="18:26" ht="13.5">
      <c r="R60" s="143"/>
      <c r="Z60" s="143"/>
    </row>
    <row r="61" spans="18:26" ht="13.5">
      <c r="R61" s="143"/>
      <c r="Z61" s="143"/>
    </row>
    <row r="62" spans="18:26" ht="13.5">
      <c r="R62" s="143"/>
      <c r="Z62" s="143"/>
    </row>
    <row r="63" spans="18:26" ht="13.5">
      <c r="R63" s="143"/>
      <c r="Z63" s="143"/>
    </row>
    <row r="64" spans="18:26" ht="13.5">
      <c r="R64" s="143"/>
      <c r="Z64" s="143"/>
    </row>
    <row r="65" spans="18:26" ht="13.5">
      <c r="R65" s="143"/>
      <c r="Z65" s="143"/>
    </row>
    <row r="66" spans="18:26" ht="13.5">
      <c r="R66" s="143"/>
      <c r="Z66" s="143"/>
    </row>
    <row r="67" spans="18:26" ht="13.5">
      <c r="R67" s="143"/>
      <c r="Z67" s="143"/>
    </row>
    <row r="68" spans="18:26" ht="13.5">
      <c r="R68" s="143"/>
      <c r="Z68" s="143"/>
    </row>
    <row r="69" spans="18:26" ht="13.5">
      <c r="R69" s="143"/>
      <c r="Z69" s="143"/>
    </row>
    <row r="70" spans="18:26" ht="13.5">
      <c r="R70" s="143"/>
      <c r="Z70" s="143"/>
    </row>
    <row r="71" spans="18:26" ht="13.5">
      <c r="R71" s="143"/>
      <c r="Z71" s="143"/>
    </row>
    <row r="72" spans="18:26" ht="13.5">
      <c r="R72" s="143"/>
      <c r="Z72" s="143"/>
    </row>
  </sheetData>
  <sheetProtection/>
  <mergeCells count="35">
    <mergeCell ref="C3:G4"/>
    <mergeCell ref="J3:Q3"/>
    <mergeCell ref="M6:P6"/>
    <mergeCell ref="C19:F19"/>
    <mergeCell ref="H19:K19"/>
    <mergeCell ref="R13:U13"/>
    <mergeCell ref="C13:F13"/>
    <mergeCell ref="H13:K13"/>
    <mergeCell ref="L12:N12"/>
    <mergeCell ref="H18:I18"/>
    <mergeCell ref="C25:F25"/>
    <mergeCell ref="M25:P25"/>
    <mergeCell ref="T4:V4"/>
    <mergeCell ref="M19:P19"/>
    <mergeCell ref="B1:AA1"/>
    <mergeCell ref="C6:F6"/>
    <mergeCell ref="M13:P13"/>
    <mergeCell ref="R19:U19"/>
    <mergeCell ref="Z4:AA4"/>
    <mergeCell ref="T3:X3"/>
    <mergeCell ref="J4:Q4"/>
    <mergeCell ref="H6:K6"/>
    <mergeCell ref="W19:Z19"/>
    <mergeCell ref="H5:I5"/>
    <mergeCell ref="L5:N5"/>
    <mergeCell ref="H12:I12"/>
    <mergeCell ref="R6:U6"/>
    <mergeCell ref="W6:Z6"/>
    <mergeCell ref="L18:N18"/>
    <mergeCell ref="H24:I24"/>
    <mergeCell ref="L24:N24"/>
    <mergeCell ref="W25:Z25"/>
    <mergeCell ref="W13:Z13"/>
    <mergeCell ref="R25:U25"/>
    <mergeCell ref="H25:K25"/>
  </mergeCells>
  <dataValidations count="1">
    <dataValidation allowBlank="1" showInputMessage="1" sqref="A25:IV25 A19:IV19 B34 A13:IV13 H3:Z4 B3:B4 C3 AA3 A6:IV6 AA32 L5 F5:H5 J5 C24 C5 L12 F12:H12 J12 O5 C12 L18 F18:H18 J18 O12 C18 L24 F24:H24 J24 O18 O24 E14 E20:E21"/>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7.xml><?xml version="1.0" encoding="utf-8"?>
<worksheet xmlns="http://schemas.openxmlformats.org/spreadsheetml/2006/main" xmlns:r="http://schemas.openxmlformats.org/officeDocument/2006/relationships">
  <dimension ref="B1:AA39"/>
  <sheetViews>
    <sheetView view="pageBreakPreview" zoomScaleSheetLayoutView="100" zoomScalePageLayoutView="0" workbookViewId="0" topLeftCell="B1">
      <selection activeCell="U23" sqref="U23"/>
    </sheetView>
  </sheetViews>
  <sheetFormatPr defaultColWidth="9.00390625" defaultRowHeight="13.5"/>
  <cols>
    <col min="1" max="1" width="1.75390625" style="143" customWidth="1"/>
    <col min="2" max="2" width="8.125" style="143" customWidth="1"/>
    <col min="3" max="3" width="1.875" style="171" customWidth="1"/>
    <col min="4" max="4" width="10.00390625" style="233" customWidth="1"/>
    <col min="5" max="5" width="1.875" style="233" customWidth="1"/>
    <col min="6" max="6" width="6.875" style="234" customWidth="1"/>
    <col min="7" max="7" width="6.875" style="143" customWidth="1"/>
    <col min="8" max="8" width="1.875" style="143" customWidth="1"/>
    <col min="9" max="9" width="10.00390625" style="143" customWidth="1"/>
    <col min="10" max="10" width="2.125" style="143" customWidth="1"/>
    <col min="11" max="11" width="8.25390625" style="62" customWidth="1"/>
    <col min="12" max="12" width="6.875" style="143" customWidth="1"/>
    <col min="13" max="13" width="0.37109375" style="143" customWidth="1"/>
    <col min="14" max="14" width="10.00390625" style="143" customWidth="1"/>
    <col min="15" max="15" width="2.125" style="143" customWidth="1"/>
    <col min="16" max="16" width="6.875" style="62" customWidth="1"/>
    <col min="17" max="17" width="6.875" style="143" customWidth="1"/>
    <col min="18" max="18" width="0.37109375" style="171" customWidth="1"/>
    <col min="19" max="19" width="10.375" style="143" customWidth="1"/>
    <col min="20" max="20" width="2.125" style="143" customWidth="1"/>
    <col min="21" max="21" width="6.875" style="62" customWidth="1"/>
    <col min="22" max="22" width="6.875" style="143" customWidth="1"/>
    <col min="23" max="23" width="0.37109375" style="143" customWidth="1"/>
    <col min="24" max="24" width="10.00390625" style="143" customWidth="1"/>
    <col min="25" max="25" width="2.125" style="143" customWidth="1"/>
    <col min="26" max="26" width="6.875" style="62" customWidth="1"/>
    <col min="27" max="27" width="6.875" style="143" customWidth="1"/>
    <col min="28" max="16384" width="9.00390625" style="143" customWidth="1"/>
  </cols>
  <sheetData>
    <row r="1" spans="2:27" ht="17.25" customHeight="1">
      <c r="B1" s="735" t="s">
        <v>453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row>
    <row r="2" ht="3.75" customHeight="1"/>
    <row r="3" spans="2:27" ht="30" customHeight="1">
      <c r="B3" s="159" t="s">
        <v>0</v>
      </c>
      <c r="C3" s="696" t="s">
        <v>212</v>
      </c>
      <c r="D3" s="696"/>
      <c r="E3" s="696"/>
      <c r="F3" s="696"/>
      <c r="G3" s="696"/>
      <c r="H3" s="160"/>
      <c r="I3" s="161" t="s">
        <v>1</v>
      </c>
      <c r="J3" s="704"/>
      <c r="K3" s="704"/>
      <c r="L3" s="704"/>
      <c r="M3" s="704"/>
      <c r="N3" s="704"/>
      <c r="O3" s="704"/>
      <c r="P3" s="704"/>
      <c r="Q3" s="704"/>
      <c r="R3" s="162"/>
      <c r="S3" s="161" t="s">
        <v>211</v>
      </c>
      <c r="T3" s="736"/>
      <c r="U3" s="736"/>
      <c r="V3" s="736"/>
      <c r="W3" s="736"/>
      <c r="X3" s="737"/>
      <c r="Y3" s="163" t="s">
        <v>282</v>
      </c>
      <c r="Z3" s="164"/>
      <c r="AA3" s="165"/>
    </row>
    <row r="4" spans="2:27" ht="30" customHeight="1">
      <c r="B4" s="170"/>
      <c r="C4" s="698"/>
      <c r="D4" s="698"/>
      <c r="E4" s="698"/>
      <c r="F4" s="698"/>
      <c r="G4" s="698"/>
      <c r="H4" s="167"/>
      <c r="I4" s="161" t="s">
        <v>2</v>
      </c>
      <c r="J4" s="704"/>
      <c r="K4" s="704"/>
      <c r="L4" s="704"/>
      <c r="M4" s="704"/>
      <c r="N4" s="704"/>
      <c r="O4" s="704"/>
      <c r="P4" s="704"/>
      <c r="Q4" s="704"/>
      <c r="R4" s="162"/>
      <c r="S4" s="161" t="s">
        <v>3</v>
      </c>
      <c r="T4" s="734">
        <f>SUM(L5,L14,L20)</f>
        <v>0</v>
      </c>
      <c r="U4" s="734"/>
      <c r="V4" s="734"/>
      <c r="W4" s="168"/>
      <c r="X4" s="169" t="s">
        <v>173</v>
      </c>
      <c r="Y4" s="170"/>
      <c r="Z4" s="713"/>
      <c r="AA4" s="714"/>
    </row>
    <row r="5" spans="2:27" ht="24" customHeight="1">
      <c r="B5" s="256"/>
      <c r="C5" s="448" t="s">
        <v>469</v>
      </c>
      <c r="D5" s="444"/>
      <c r="E5" s="448"/>
      <c r="F5" s="8"/>
      <c r="G5" s="447" t="s">
        <v>172</v>
      </c>
      <c r="H5" s="724">
        <f>SUM(F13,K13,Z13)</f>
        <v>15900</v>
      </c>
      <c r="I5" s="724">
        <f>SUM(D42,I42,N42,S42,X27)</f>
        <v>0</v>
      </c>
      <c r="J5" s="441" t="s">
        <v>173</v>
      </c>
      <c r="K5" s="442" t="s">
        <v>463</v>
      </c>
      <c r="L5" s="733">
        <f>SUM(G13,L13,AA13)</f>
        <v>0</v>
      </c>
      <c r="M5" s="733"/>
      <c r="N5" s="733"/>
      <c r="O5" s="441" t="s">
        <v>173</v>
      </c>
      <c r="P5" s="449" t="s">
        <v>493</v>
      </c>
      <c r="AA5" s="172"/>
    </row>
    <row r="6" spans="2:27" ht="14.25" customHeight="1">
      <c r="B6" s="157" t="s">
        <v>5</v>
      </c>
      <c r="C6" s="710" t="s">
        <v>6</v>
      </c>
      <c r="D6" s="711"/>
      <c r="E6" s="711"/>
      <c r="F6" s="711"/>
      <c r="G6" s="158" t="s">
        <v>238</v>
      </c>
      <c r="H6" s="710" t="s">
        <v>9</v>
      </c>
      <c r="I6" s="711"/>
      <c r="J6" s="711"/>
      <c r="K6" s="711"/>
      <c r="L6" s="158" t="s">
        <v>238</v>
      </c>
      <c r="M6" s="711" t="s">
        <v>7</v>
      </c>
      <c r="N6" s="711"/>
      <c r="O6" s="711"/>
      <c r="P6" s="711"/>
      <c r="Q6" s="158" t="s">
        <v>238</v>
      </c>
      <c r="R6" s="710" t="s">
        <v>8</v>
      </c>
      <c r="S6" s="711"/>
      <c r="T6" s="711"/>
      <c r="U6" s="711"/>
      <c r="V6" s="158" t="s">
        <v>238</v>
      </c>
      <c r="W6" s="710" t="s">
        <v>10</v>
      </c>
      <c r="X6" s="711"/>
      <c r="Y6" s="711"/>
      <c r="Z6" s="711"/>
      <c r="AA6" s="158" t="s">
        <v>238</v>
      </c>
    </row>
    <row r="7" spans="2:27" s="171" customFormat="1" ht="14.25" customHeight="1">
      <c r="B7" s="174"/>
      <c r="C7" s="174"/>
      <c r="D7" s="175" t="s">
        <v>65</v>
      </c>
      <c r="E7" s="463" t="s">
        <v>424</v>
      </c>
      <c r="F7" s="9">
        <v>2600</v>
      </c>
      <c r="G7" s="135"/>
      <c r="H7" s="80"/>
      <c r="I7" s="110" t="s">
        <v>294</v>
      </c>
      <c r="J7" s="465" t="s">
        <v>676</v>
      </c>
      <c r="K7" s="9">
        <v>1600</v>
      </c>
      <c r="L7" s="135"/>
      <c r="M7" s="177"/>
      <c r="N7" s="110"/>
      <c r="O7" s="474"/>
      <c r="P7" s="9"/>
      <c r="Q7" s="135"/>
      <c r="R7" s="80"/>
      <c r="S7" s="110"/>
      <c r="T7" s="207"/>
      <c r="U7" s="9"/>
      <c r="V7" s="126"/>
      <c r="W7" s="80"/>
      <c r="X7" s="110" t="s">
        <v>66</v>
      </c>
      <c r="Y7" s="176"/>
      <c r="Z7" s="431">
        <v>600</v>
      </c>
      <c r="AA7" s="134"/>
    </row>
    <row r="8" spans="2:27" s="171" customFormat="1" ht="14.25" customHeight="1">
      <c r="B8" s="179"/>
      <c r="C8" s="179"/>
      <c r="D8" s="111" t="s">
        <v>67</v>
      </c>
      <c r="E8" s="463" t="s">
        <v>424</v>
      </c>
      <c r="F8" s="60">
        <v>950</v>
      </c>
      <c r="G8" s="82"/>
      <c r="H8" s="81"/>
      <c r="I8" s="105" t="s">
        <v>295</v>
      </c>
      <c r="J8" s="465" t="s">
        <v>676</v>
      </c>
      <c r="K8" s="60">
        <v>2000</v>
      </c>
      <c r="L8" s="82"/>
      <c r="M8" s="104"/>
      <c r="N8" s="105"/>
      <c r="O8" s="475"/>
      <c r="P8" s="340"/>
      <c r="Q8" s="82"/>
      <c r="R8" s="81"/>
      <c r="S8" s="105"/>
      <c r="T8" s="207"/>
      <c r="U8" s="60"/>
      <c r="V8" s="129"/>
      <c r="W8" s="81"/>
      <c r="X8" s="105"/>
      <c r="Y8" s="97"/>
      <c r="Z8" s="60"/>
      <c r="AA8" s="129"/>
    </row>
    <row r="9" spans="2:27" s="171" customFormat="1" ht="14.25" customHeight="1">
      <c r="B9" s="179"/>
      <c r="C9" s="179"/>
      <c r="D9" s="111" t="s">
        <v>68</v>
      </c>
      <c r="E9" s="463" t="s">
        <v>424</v>
      </c>
      <c r="F9" s="60">
        <v>1150</v>
      </c>
      <c r="G9" s="82"/>
      <c r="H9" s="81"/>
      <c r="I9" s="105" t="s">
        <v>218</v>
      </c>
      <c r="J9" s="465" t="s">
        <v>676</v>
      </c>
      <c r="K9" s="60">
        <v>1450</v>
      </c>
      <c r="L9" s="82"/>
      <c r="M9" s="104"/>
      <c r="N9" s="105"/>
      <c r="O9" s="475"/>
      <c r="P9" s="340"/>
      <c r="Q9" s="82"/>
      <c r="R9" s="81"/>
      <c r="S9" s="105"/>
      <c r="T9" s="207"/>
      <c r="U9" s="60"/>
      <c r="V9" s="129"/>
      <c r="W9" s="81"/>
      <c r="X9" s="105"/>
      <c r="Y9" s="97"/>
      <c r="Z9" s="60"/>
      <c r="AA9" s="129"/>
    </row>
    <row r="10" spans="2:27" s="171" customFormat="1" ht="14.25" customHeight="1">
      <c r="B10" s="179"/>
      <c r="C10" s="179"/>
      <c r="D10" s="111" t="s">
        <v>69</v>
      </c>
      <c r="E10" s="463" t="s">
        <v>424</v>
      </c>
      <c r="F10" s="60">
        <v>2850</v>
      </c>
      <c r="G10" s="82"/>
      <c r="H10" s="81"/>
      <c r="I10" s="105"/>
      <c r="J10" s="32"/>
      <c r="K10" s="60"/>
      <c r="L10" s="82"/>
      <c r="M10" s="104"/>
      <c r="N10" s="105"/>
      <c r="O10" s="438"/>
      <c r="P10" s="340"/>
      <c r="Q10" s="82"/>
      <c r="R10" s="81"/>
      <c r="S10" s="105"/>
      <c r="T10" s="32"/>
      <c r="U10" s="60"/>
      <c r="V10" s="129"/>
      <c r="W10" s="81"/>
      <c r="X10" s="105"/>
      <c r="Y10" s="97"/>
      <c r="Z10" s="60"/>
      <c r="AA10" s="129"/>
    </row>
    <row r="11" spans="2:27" s="171" customFormat="1" ht="14.25" customHeight="1">
      <c r="B11" s="179"/>
      <c r="C11" s="179"/>
      <c r="D11" s="111" t="s">
        <v>70</v>
      </c>
      <c r="E11" s="463" t="s">
        <v>424</v>
      </c>
      <c r="F11" s="181">
        <v>1400</v>
      </c>
      <c r="G11" s="82"/>
      <c r="H11" s="81"/>
      <c r="I11" s="105"/>
      <c r="J11" s="32"/>
      <c r="K11" s="60"/>
      <c r="L11" s="82"/>
      <c r="M11" s="104"/>
      <c r="P11" s="439"/>
      <c r="Q11" s="82"/>
      <c r="R11" s="81"/>
      <c r="S11" s="130"/>
      <c r="T11" s="97"/>
      <c r="U11" s="60"/>
      <c r="V11" s="129"/>
      <c r="W11" s="81"/>
      <c r="X11" s="105"/>
      <c r="Y11" s="97"/>
      <c r="Z11" s="60"/>
      <c r="AA11" s="129"/>
    </row>
    <row r="12" spans="2:27" s="171" customFormat="1" ht="14.25" customHeight="1">
      <c r="B12" s="179"/>
      <c r="C12" s="179"/>
      <c r="D12" s="111" t="s">
        <v>71</v>
      </c>
      <c r="E12" s="463" t="s">
        <v>424</v>
      </c>
      <c r="F12" s="181">
        <v>1300</v>
      </c>
      <c r="G12" s="82"/>
      <c r="H12" s="81"/>
      <c r="I12" s="105"/>
      <c r="J12" s="31"/>
      <c r="K12" s="60"/>
      <c r="L12" s="82"/>
      <c r="M12" s="104"/>
      <c r="N12" s="105"/>
      <c r="O12" s="438"/>
      <c r="P12" s="440"/>
      <c r="Q12" s="82"/>
      <c r="R12" s="81"/>
      <c r="S12" s="130"/>
      <c r="T12" s="97"/>
      <c r="U12" s="60"/>
      <c r="V12" s="129"/>
      <c r="W12" s="81"/>
      <c r="X12" s="105"/>
      <c r="Y12" s="97"/>
      <c r="Z12" s="60"/>
      <c r="AA12" s="129"/>
    </row>
    <row r="13" spans="2:27" s="62" customFormat="1" ht="14.25" customHeight="1">
      <c r="B13" s="208"/>
      <c r="C13" s="188"/>
      <c r="D13" s="117" t="s">
        <v>449</v>
      </c>
      <c r="E13" s="118"/>
      <c r="F13" s="59">
        <f>SUM(F7:F12)</f>
        <v>10250</v>
      </c>
      <c r="G13" s="84">
        <f>SUM(G7:G12)</f>
        <v>0</v>
      </c>
      <c r="H13" s="189"/>
      <c r="I13" s="117" t="s">
        <v>449</v>
      </c>
      <c r="J13" s="118"/>
      <c r="K13" s="59">
        <f>SUM(K7:K12)</f>
        <v>5050</v>
      </c>
      <c r="L13" s="84">
        <f>SUM(L7:L12)</f>
        <v>0</v>
      </c>
      <c r="M13" s="190"/>
      <c r="N13" s="120"/>
      <c r="O13" s="118"/>
      <c r="P13" s="59">
        <f>SUM(P7:P12)</f>
        <v>0</v>
      </c>
      <c r="Q13" s="84">
        <f>SUM(Q7:Q12)</f>
        <v>0</v>
      </c>
      <c r="R13" s="116"/>
      <c r="S13" s="117"/>
      <c r="T13" s="118"/>
      <c r="U13" s="59"/>
      <c r="V13" s="84">
        <f>SUM(V7:V12)</f>
        <v>0</v>
      </c>
      <c r="W13" s="116"/>
      <c r="X13" s="120" t="s">
        <v>449</v>
      </c>
      <c r="Y13" s="118"/>
      <c r="Z13" s="59">
        <f>SUM(Z7:Z12)</f>
        <v>600</v>
      </c>
      <c r="AA13" s="84">
        <f>SUM(AA7:AA12)</f>
        <v>0</v>
      </c>
    </row>
    <row r="14" spans="3:16" ht="24" customHeight="1">
      <c r="C14" s="448" t="s">
        <v>470</v>
      </c>
      <c r="D14" s="444"/>
      <c r="E14" s="448"/>
      <c r="F14" s="8"/>
      <c r="G14" s="447" t="s">
        <v>172</v>
      </c>
      <c r="H14" s="724">
        <f>SUM(F19,K19,Z19)</f>
        <v>8850</v>
      </c>
      <c r="I14" s="724">
        <f>SUM(D51,I51,N51,S51,X35)</f>
        <v>0</v>
      </c>
      <c r="J14" s="441" t="s">
        <v>173</v>
      </c>
      <c r="K14" s="442" t="s">
        <v>463</v>
      </c>
      <c r="L14" s="733">
        <f>SUM(G19,L19,AA19)</f>
        <v>0</v>
      </c>
      <c r="M14" s="733"/>
      <c r="N14" s="733"/>
      <c r="O14" s="441" t="s">
        <v>173</v>
      </c>
      <c r="P14" s="449" t="s">
        <v>493</v>
      </c>
    </row>
    <row r="15" spans="2:27" ht="14.25" customHeight="1">
      <c r="B15" s="157" t="s">
        <v>5</v>
      </c>
      <c r="C15" s="710" t="s">
        <v>6</v>
      </c>
      <c r="D15" s="711"/>
      <c r="E15" s="711"/>
      <c r="F15" s="711"/>
      <c r="G15" s="158" t="s">
        <v>238</v>
      </c>
      <c r="H15" s="710" t="s">
        <v>9</v>
      </c>
      <c r="I15" s="711"/>
      <c r="J15" s="711"/>
      <c r="K15" s="738"/>
      <c r="L15" s="158" t="s">
        <v>238</v>
      </c>
      <c r="M15" s="711" t="s">
        <v>7</v>
      </c>
      <c r="N15" s="711"/>
      <c r="O15" s="711"/>
      <c r="P15" s="711"/>
      <c r="Q15" s="158" t="s">
        <v>238</v>
      </c>
      <c r="R15" s="710" t="s">
        <v>8</v>
      </c>
      <c r="S15" s="711"/>
      <c r="T15" s="711"/>
      <c r="U15" s="711"/>
      <c r="V15" s="158" t="s">
        <v>238</v>
      </c>
      <c r="W15" s="710" t="s">
        <v>10</v>
      </c>
      <c r="X15" s="711"/>
      <c r="Y15" s="711"/>
      <c r="Z15" s="711"/>
      <c r="AA15" s="158" t="s">
        <v>238</v>
      </c>
    </row>
    <row r="16" spans="2:27" s="171" customFormat="1" ht="14.25" customHeight="1">
      <c r="B16" s="405"/>
      <c r="C16" s="174"/>
      <c r="D16" s="175" t="s">
        <v>72</v>
      </c>
      <c r="E16" s="463" t="s">
        <v>424</v>
      </c>
      <c r="F16" s="9">
        <v>1450</v>
      </c>
      <c r="G16" s="135"/>
      <c r="H16" s="119"/>
      <c r="I16" s="112" t="s">
        <v>229</v>
      </c>
      <c r="J16" s="465" t="s">
        <v>676</v>
      </c>
      <c r="K16" s="739" t="s">
        <v>455</v>
      </c>
      <c r="L16" s="126"/>
      <c r="M16" s="177"/>
      <c r="N16" s="110"/>
      <c r="O16" s="258"/>
      <c r="P16" s="9"/>
      <c r="Q16" s="126"/>
      <c r="R16" s="80"/>
      <c r="S16" s="110"/>
      <c r="T16" s="27"/>
      <c r="U16" s="9"/>
      <c r="V16" s="126"/>
      <c r="W16" s="80"/>
      <c r="X16" s="110" t="s">
        <v>643</v>
      </c>
      <c r="Y16" s="176"/>
      <c r="Z16" s="146">
        <v>900</v>
      </c>
      <c r="AA16" s="134"/>
    </row>
    <row r="17" spans="2:27" s="171" customFormat="1" ht="14.25" customHeight="1">
      <c r="B17" s="407"/>
      <c r="C17" s="179"/>
      <c r="D17" s="111" t="s">
        <v>19</v>
      </c>
      <c r="E17" s="463" t="s">
        <v>424</v>
      </c>
      <c r="F17" s="60">
        <v>1950</v>
      </c>
      <c r="G17" s="82"/>
      <c r="H17" s="81"/>
      <c r="I17" s="112" t="s">
        <v>210</v>
      </c>
      <c r="J17" s="465" t="s">
        <v>676</v>
      </c>
      <c r="K17" s="740"/>
      <c r="L17" s="129"/>
      <c r="M17" s="104"/>
      <c r="N17" s="105"/>
      <c r="O17" s="180"/>
      <c r="P17" s="60"/>
      <c r="Q17" s="82"/>
      <c r="R17" s="81"/>
      <c r="S17" s="105"/>
      <c r="T17" s="32"/>
      <c r="U17" s="60"/>
      <c r="V17" s="129"/>
      <c r="W17" s="81"/>
      <c r="X17" s="112"/>
      <c r="Y17" s="204"/>
      <c r="Z17" s="63"/>
      <c r="AA17" s="129"/>
    </row>
    <row r="18" spans="2:27" s="171" customFormat="1" ht="14.25" customHeight="1">
      <c r="B18" s="259"/>
      <c r="C18" s="121" t="s">
        <v>297</v>
      </c>
      <c r="D18" s="279" t="s">
        <v>73</v>
      </c>
      <c r="E18" s="479" t="s">
        <v>424</v>
      </c>
      <c r="F18" s="64">
        <v>2750</v>
      </c>
      <c r="G18" s="280"/>
      <c r="H18" s="121"/>
      <c r="I18" s="112" t="s">
        <v>176</v>
      </c>
      <c r="J18" s="465" t="s">
        <v>676</v>
      </c>
      <c r="K18" s="435">
        <v>1800</v>
      </c>
      <c r="L18" s="280"/>
      <c r="M18" s="281"/>
      <c r="N18" s="282"/>
      <c r="O18" s="477"/>
      <c r="P18" s="433"/>
      <c r="Q18" s="280"/>
      <c r="R18" s="121"/>
      <c r="S18" s="282"/>
      <c r="T18" s="476"/>
      <c r="U18" s="64"/>
      <c r="V18" s="283"/>
      <c r="W18" s="121"/>
      <c r="Z18" s="462"/>
      <c r="AA18" s="280"/>
    </row>
    <row r="19" spans="2:27" s="62" customFormat="1" ht="14.25" customHeight="1">
      <c r="B19" s="208"/>
      <c r="C19" s="188"/>
      <c r="D19" s="117" t="s">
        <v>449</v>
      </c>
      <c r="E19" s="118"/>
      <c r="F19" s="59">
        <f>SUM(F16:F18)</f>
        <v>6150</v>
      </c>
      <c r="G19" s="84">
        <f>SUM(G16:G18)</f>
        <v>0</v>
      </c>
      <c r="H19" s="189"/>
      <c r="I19" s="120" t="s">
        <v>449</v>
      </c>
      <c r="J19" s="265"/>
      <c r="K19" s="59">
        <f>SUM(K18)</f>
        <v>1800</v>
      </c>
      <c r="L19" s="84">
        <f>SUM(L16:L18)</f>
        <v>0</v>
      </c>
      <c r="M19" s="190"/>
      <c r="N19" s="120" t="s">
        <v>449</v>
      </c>
      <c r="O19" s="118"/>
      <c r="P19" s="59">
        <f>SUM(P16:P18)</f>
        <v>0</v>
      </c>
      <c r="Q19" s="84">
        <f>SUM(Q16:Q18)</f>
        <v>0</v>
      </c>
      <c r="R19" s="116"/>
      <c r="S19" s="120"/>
      <c r="T19" s="265"/>
      <c r="U19" s="59"/>
      <c r="V19" s="84">
        <f>SUM(V16:V18)</f>
        <v>0</v>
      </c>
      <c r="W19" s="116"/>
      <c r="X19" s="120" t="s">
        <v>449</v>
      </c>
      <c r="Y19" s="118"/>
      <c r="Z19" s="59">
        <f>SUM(Z16:Z17)</f>
        <v>900</v>
      </c>
      <c r="AA19" s="84">
        <f>SUM(AA16:AA18)</f>
        <v>0</v>
      </c>
    </row>
    <row r="20" spans="3:16" ht="24" customHeight="1">
      <c r="C20" s="448" t="s">
        <v>471</v>
      </c>
      <c r="D20" s="444"/>
      <c r="E20" s="448"/>
      <c r="F20" s="8"/>
      <c r="G20" s="447" t="s">
        <v>172</v>
      </c>
      <c r="H20" s="724">
        <f>SUM(F34,K34,Z34,P34,U34)</f>
        <v>37750</v>
      </c>
      <c r="I20" s="724">
        <f>SUM(D57,I57,N57,S57,X41)</f>
        <v>0</v>
      </c>
      <c r="J20" s="441" t="s">
        <v>173</v>
      </c>
      <c r="K20" s="442" t="s">
        <v>463</v>
      </c>
      <c r="L20" s="733">
        <f>SUM(G34,L34,AA34,Q34,V34)</f>
        <v>0</v>
      </c>
      <c r="M20" s="733"/>
      <c r="N20" s="733"/>
      <c r="O20" s="441" t="s">
        <v>173</v>
      </c>
      <c r="P20" s="449" t="s">
        <v>493</v>
      </c>
    </row>
    <row r="21" spans="2:27" ht="14.25" customHeight="1">
      <c r="B21" s="157" t="s">
        <v>5</v>
      </c>
      <c r="C21" s="710" t="s">
        <v>6</v>
      </c>
      <c r="D21" s="711"/>
      <c r="E21" s="711"/>
      <c r="F21" s="711"/>
      <c r="G21" s="158" t="s">
        <v>238</v>
      </c>
      <c r="H21" s="710" t="s">
        <v>9</v>
      </c>
      <c r="I21" s="711"/>
      <c r="J21" s="711"/>
      <c r="K21" s="711"/>
      <c r="L21" s="158" t="s">
        <v>238</v>
      </c>
      <c r="M21" s="711" t="s">
        <v>7</v>
      </c>
      <c r="N21" s="711"/>
      <c r="O21" s="711"/>
      <c r="P21" s="711"/>
      <c r="Q21" s="158" t="s">
        <v>238</v>
      </c>
      <c r="R21" s="710" t="s">
        <v>8</v>
      </c>
      <c r="S21" s="711"/>
      <c r="T21" s="711"/>
      <c r="U21" s="711"/>
      <c r="V21" s="158" t="s">
        <v>238</v>
      </c>
      <c r="W21" s="710" t="s">
        <v>10</v>
      </c>
      <c r="X21" s="711"/>
      <c r="Y21" s="711"/>
      <c r="Z21" s="711"/>
      <c r="AA21" s="158" t="s">
        <v>238</v>
      </c>
    </row>
    <row r="22" spans="2:27" s="171" customFormat="1" ht="14.25" customHeight="1">
      <c r="B22" s="174"/>
      <c r="C22" s="174"/>
      <c r="D22" s="175" t="s">
        <v>74</v>
      </c>
      <c r="E22" s="465" t="s">
        <v>502</v>
      </c>
      <c r="F22" s="9">
        <v>1350</v>
      </c>
      <c r="G22" s="135"/>
      <c r="H22" s="80"/>
      <c r="I22" s="110" t="s">
        <v>75</v>
      </c>
      <c r="J22" s="465" t="s">
        <v>676</v>
      </c>
      <c r="K22" s="9">
        <v>2900</v>
      </c>
      <c r="L22" s="135"/>
      <c r="M22" s="104"/>
      <c r="N22" s="110"/>
      <c r="O22" s="480"/>
      <c r="P22" s="432"/>
      <c r="Q22" s="135"/>
      <c r="R22" s="80"/>
      <c r="S22" s="110" t="s">
        <v>632</v>
      </c>
      <c r="T22" s="457"/>
      <c r="U22" s="146">
        <v>50</v>
      </c>
      <c r="V22" s="135"/>
      <c r="W22" s="80"/>
      <c r="X22" s="266" t="s">
        <v>298</v>
      </c>
      <c r="Y22" s="176"/>
      <c r="Z22" s="9">
        <v>650</v>
      </c>
      <c r="AA22" s="135"/>
    </row>
    <row r="23" spans="2:27" s="171" customFormat="1" ht="14.25" customHeight="1">
      <c r="B23" s="179"/>
      <c r="C23" s="179"/>
      <c r="D23" s="111" t="s">
        <v>76</v>
      </c>
      <c r="E23" s="465" t="s">
        <v>502</v>
      </c>
      <c r="F23" s="60">
        <v>2900</v>
      </c>
      <c r="G23" s="82"/>
      <c r="H23" s="81"/>
      <c r="I23" s="105" t="s">
        <v>78</v>
      </c>
      <c r="J23" s="465" t="s">
        <v>676</v>
      </c>
      <c r="K23" s="340">
        <v>1400</v>
      </c>
      <c r="L23" s="82"/>
      <c r="M23" s="104"/>
      <c r="N23" s="105"/>
      <c r="O23" s="480"/>
      <c r="P23" s="340"/>
      <c r="Q23" s="458"/>
      <c r="R23" s="81"/>
      <c r="S23" s="105" t="s">
        <v>77</v>
      </c>
      <c r="T23" s="455"/>
      <c r="U23" s="340">
        <v>250</v>
      </c>
      <c r="V23" s="82"/>
      <c r="W23" s="81"/>
      <c r="X23" s="105" t="s">
        <v>79</v>
      </c>
      <c r="Y23" s="97"/>
      <c r="Z23" s="60">
        <v>250</v>
      </c>
      <c r="AA23" s="82"/>
    </row>
    <row r="24" spans="2:27" s="171" customFormat="1" ht="14.25" customHeight="1">
      <c r="B24" s="179"/>
      <c r="C24" s="179"/>
      <c r="D24" s="111" t="s">
        <v>80</v>
      </c>
      <c r="E24" s="463" t="s">
        <v>424</v>
      </c>
      <c r="F24" s="60">
        <v>1550</v>
      </c>
      <c r="G24" s="82"/>
      <c r="H24" s="81"/>
      <c r="I24" s="105" t="s">
        <v>77</v>
      </c>
      <c r="J24" s="480" t="s">
        <v>679</v>
      </c>
      <c r="K24" s="340">
        <v>2400</v>
      </c>
      <c r="L24" s="82"/>
      <c r="M24" s="104"/>
      <c r="N24" s="105"/>
      <c r="O24" s="480"/>
      <c r="P24" s="340"/>
      <c r="Q24" s="460"/>
      <c r="R24" s="81"/>
      <c r="S24" s="105" t="s">
        <v>446</v>
      </c>
      <c r="T24" s="32"/>
      <c r="U24" s="432">
        <v>700</v>
      </c>
      <c r="V24" s="82"/>
      <c r="W24" s="81"/>
      <c r="X24" s="105" t="s">
        <v>194</v>
      </c>
      <c r="Y24" s="97"/>
      <c r="Z24" s="60">
        <v>200</v>
      </c>
      <c r="AA24" s="82"/>
    </row>
    <row r="25" spans="2:27" s="171" customFormat="1" ht="14.25" customHeight="1">
      <c r="B25" s="179"/>
      <c r="C25" s="179"/>
      <c r="D25" s="111" t="s">
        <v>77</v>
      </c>
      <c r="E25" s="463" t="s">
        <v>424</v>
      </c>
      <c r="F25" s="181">
        <v>1600</v>
      </c>
      <c r="G25" s="82"/>
      <c r="H25" s="81"/>
      <c r="I25" s="130" t="s">
        <v>299</v>
      </c>
      <c r="J25" s="465" t="s">
        <v>676</v>
      </c>
      <c r="K25" s="340">
        <v>1500</v>
      </c>
      <c r="L25" s="82"/>
      <c r="M25" s="179"/>
      <c r="N25" s="130"/>
      <c r="O25" s="480"/>
      <c r="P25" s="425"/>
      <c r="Q25" s="461"/>
      <c r="R25" s="304"/>
      <c r="S25" s="105"/>
      <c r="T25" s="32"/>
      <c r="U25" s="432"/>
      <c r="V25" s="82"/>
      <c r="W25" s="81"/>
      <c r="X25" s="105"/>
      <c r="Y25" s="438"/>
      <c r="Z25" s="340"/>
      <c r="AA25" s="129"/>
    </row>
    <row r="26" spans="2:27" s="171" customFormat="1" ht="14.25" customHeight="1">
      <c r="B26" s="179"/>
      <c r="C26" s="179"/>
      <c r="D26" s="111" t="s">
        <v>83</v>
      </c>
      <c r="E26" s="465" t="s">
        <v>502</v>
      </c>
      <c r="F26" s="181">
        <v>1250</v>
      </c>
      <c r="G26" s="82"/>
      <c r="H26" s="81"/>
      <c r="I26" s="130" t="s">
        <v>82</v>
      </c>
      <c r="J26" s="480" t="s">
        <v>456</v>
      </c>
      <c r="K26" s="340">
        <v>1850</v>
      </c>
      <c r="L26" s="62"/>
      <c r="M26" s="179"/>
      <c r="N26" s="130"/>
      <c r="O26" s="480"/>
      <c r="P26" s="439"/>
      <c r="R26" s="304"/>
      <c r="S26" s="130"/>
      <c r="T26" s="480"/>
      <c r="U26" s="425"/>
      <c r="V26" s="82"/>
      <c r="W26" s="81"/>
      <c r="X26" s="105"/>
      <c r="Y26" s="438"/>
      <c r="Z26" s="340"/>
      <c r="AA26" s="129"/>
    </row>
    <row r="27" spans="2:27" s="171" customFormat="1" ht="14.25" customHeight="1">
      <c r="B27" s="179"/>
      <c r="C27" s="179"/>
      <c r="D27" s="111" t="s">
        <v>84</v>
      </c>
      <c r="E27" s="463" t="s">
        <v>424</v>
      </c>
      <c r="F27" s="60">
        <v>1000</v>
      </c>
      <c r="G27" s="82"/>
      <c r="H27" s="81"/>
      <c r="I27" s="130" t="s">
        <v>495</v>
      </c>
      <c r="J27" s="480" t="s">
        <v>456</v>
      </c>
      <c r="K27" s="340">
        <v>2300</v>
      </c>
      <c r="L27" s="82"/>
      <c r="M27" s="104"/>
      <c r="N27" s="130"/>
      <c r="O27" s="480"/>
      <c r="P27" s="340"/>
      <c r="Q27" s="460"/>
      <c r="R27" s="81"/>
      <c r="U27" s="340"/>
      <c r="V27" s="82"/>
      <c r="W27" s="81"/>
      <c r="X27" s="105"/>
      <c r="Y27" s="438"/>
      <c r="Z27" s="340"/>
      <c r="AA27" s="129"/>
    </row>
    <row r="28" spans="2:27" s="171" customFormat="1" ht="14.25" customHeight="1">
      <c r="B28" s="179"/>
      <c r="C28" s="179"/>
      <c r="D28" s="130" t="s">
        <v>300</v>
      </c>
      <c r="E28" s="465" t="s">
        <v>502</v>
      </c>
      <c r="F28" s="60">
        <v>2000</v>
      </c>
      <c r="G28" s="82"/>
      <c r="H28" s="81"/>
      <c r="K28" s="439"/>
      <c r="L28" s="82"/>
      <c r="M28" s="104"/>
      <c r="P28" s="459"/>
      <c r="Q28" s="458"/>
      <c r="R28" s="81"/>
      <c r="S28" s="105"/>
      <c r="T28" s="455"/>
      <c r="U28" s="340"/>
      <c r="V28" s="82"/>
      <c r="W28" s="81"/>
      <c r="X28" s="183"/>
      <c r="Y28" s="456"/>
      <c r="Z28" s="340"/>
      <c r="AA28" s="129"/>
    </row>
    <row r="29" spans="2:27" s="171" customFormat="1" ht="14.25" customHeight="1">
      <c r="B29" s="179"/>
      <c r="C29" s="179"/>
      <c r="D29" s="111" t="s">
        <v>81</v>
      </c>
      <c r="E29" s="465" t="s">
        <v>502</v>
      </c>
      <c r="F29" s="60">
        <v>3800</v>
      </c>
      <c r="G29" s="82"/>
      <c r="H29" s="81"/>
      <c r="I29" s="105"/>
      <c r="J29" s="480"/>
      <c r="K29" s="340"/>
      <c r="L29" s="82"/>
      <c r="M29" s="104"/>
      <c r="N29" s="105"/>
      <c r="O29" s="438"/>
      <c r="P29" s="340"/>
      <c r="Q29" s="82"/>
      <c r="R29" s="81"/>
      <c r="S29" s="105"/>
      <c r="T29" s="455"/>
      <c r="U29" s="340"/>
      <c r="V29" s="82"/>
      <c r="W29" s="81"/>
      <c r="X29" s="105"/>
      <c r="Y29" s="438"/>
      <c r="Z29" s="340"/>
      <c r="AA29" s="129"/>
    </row>
    <row r="30" spans="2:27" s="171" customFormat="1" ht="14.25" customHeight="1">
      <c r="B30" s="179"/>
      <c r="C30" s="179"/>
      <c r="D30" s="111" t="s">
        <v>85</v>
      </c>
      <c r="E30" s="465" t="s">
        <v>502</v>
      </c>
      <c r="F30" s="60">
        <v>2900</v>
      </c>
      <c r="G30" s="82"/>
      <c r="H30" s="81"/>
      <c r="I30" s="105"/>
      <c r="J30" s="480"/>
      <c r="K30" s="340"/>
      <c r="L30" s="82"/>
      <c r="M30" s="104"/>
      <c r="N30" s="105"/>
      <c r="O30" s="438"/>
      <c r="P30" s="340"/>
      <c r="Q30" s="82"/>
      <c r="R30" s="81"/>
      <c r="S30" s="105"/>
      <c r="T30" s="455"/>
      <c r="U30" s="340"/>
      <c r="V30" s="82"/>
      <c r="W30" s="81"/>
      <c r="Z30" s="439"/>
      <c r="AA30" s="129"/>
    </row>
    <row r="31" spans="2:27" s="171" customFormat="1" ht="14.25" customHeight="1">
      <c r="B31" s="179"/>
      <c r="C31" s="179"/>
      <c r="D31" s="111" t="s">
        <v>209</v>
      </c>
      <c r="E31" s="465" t="s">
        <v>502</v>
      </c>
      <c r="F31" s="181">
        <v>2850</v>
      </c>
      <c r="G31" s="82"/>
      <c r="H31" s="81"/>
      <c r="I31" s="105"/>
      <c r="J31" s="480"/>
      <c r="K31" s="340"/>
      <c r="L31" s="82"/>
      <c r="M31" s="104"/>
      <c r="N31" s="105"/>
      <c r="O31" s="438"/>
      <c r="P31" s="340"/>
      <c r="Q31" s="82"/>
      <c r="R31" s="81"/>
      <c r="S31" s="105"/>
      <c r="T31" s="455"/>
      <c r="U31" s="439"/>
      <c r="V31" s="82"/>
      <c r="W31" s="81"/>
      <c r="X31" s="105"/>
      <c r="Y31" s="438"/>
      <c r="Z31" s="340"/>
      <c r="AA31" s="129"/>
    </row>
    <row r="32" spans="2:27" s="171" customFormat="1" ht="14.25" customHeight="1">
      <c r="B32" s="179"/>
      <c r="C32" s="179"/>
      <c r="D32" s="111" t="s">
        <v>193</v>
      </c>
      <c r="E32" s="470" t="s">
        <v>508</v>
      </c>
      <c r="F32" s="181">
        <v>2100</v>
      </c>
      <c r="G32" s="82"/>
      <c r="H32" s="81"/>
      <c r="I32" s="105"/>
      <c r="J32" s="481"/>
      <c r="K32" s="340"/>
      <c r="L32" s="82"/>
      <c r="M32" s="104"/>
      <c r="N32" s="105"/>
      <c r="O32" s="438"/>
      <c r="P32" s="340"/>
      <c r="Q32" s="82"/>
      <c r="R32" s="81"/>
      <c r="S32" s="105"/>
      <c r="T32" s="455"/>
      <c r="U32" s="340"/>
      <c r="V32" s="82"/>
      <c r="W32" s="81"/>
      <c r="X32" s="105"/>
      <c r="Y32" s="438"/>
      <c r="Z32" s="340"/>
      <c r="AA32" s="129"/>
    </row>
    <row r="33" spans="2:27" s="171" customFormat="1" ht="14.25" customHeight="1">
      <c r="B33" s="179"/>
      <c r="C33" s="179"/>
      <c r="G33" s="82"/>
      <c r="H33" s="81"/>
      <c r="I33" s="130"/>
      <c r="J33" s="482"/>
      <c r="K33" s="340"/>
      <c r="L33" s="82"/>
      <c r="M33" s="104"/>
      <c r="N33" s="105"/>
      <c r="O33" s="463"/>
      <c r="P33" s="60"/>
      <c r="Q33" s="82"/>
      <c r="R33" s="81"/>
      <c r="S33" s="130"/>
      <c r="T33" s="463"/>
      <c r="U33" s="60"/>
      <c r="V33" s="82"/>
      <c r="W33" s="81"/>
      <c r="X33" s="105"/>
      <c r="Y33" s="97"/>
      <c r="Z33" s="60"/>
      <c r="AA33" s="129"/>
    </row>
    <row r="34" spans="2:27" s="62" customFormat="1" ht="14.25" customHeight="1">
      <c r="B34" s="208"/>
      <c r="C34" s="188"/>
      <c r="D34" s="117" t="s">
        <v>449</v>
      </c>
      <c r="E34" s="118"/>
      <c r="F34" s="59">
        <f>SUM(F22:F32)</f>
        <v>23300</v>
      </c>
      <c r="G34" s="84">
        <f>SUM(G22:G33)</f>
        <v>0</v>
      </c>
      <c r="H34" s="189"/>
      <c r="I34" s="120" t="s">
        <v>449</v>
      </c>
      <c r="J34" s="118"/>
      <c r="K34" s="59">
        <f>SUM(K22:K33)</f>
        <v>12350</v>
      </c>
      <c r="L34" s="84">
        <f>SUM(L22:L33)</f>
        <v>0</v>
      </c>
      <c r="M34" s="190"/>
      <c r="N34" s="120" t="s">
        <v>449</v>
      </c>
      <c r="O34" s="118"/>
      <c r="P34" s="59">
        <f>SUM(P22:P33)</f>
        <v>0</v>
      </c>
      <c r="Q34" s="84">
        <f>SUM(Q22:Q33)</f>
        <v>0</v>
      </c>
      <c r="R34" s="116"/>
      <c r="S34" s="120" t="s">
        <v>449</v>
      </c>
      <c r="T34" s="118"/>
      <c r="U34" s="59">
        <f>SUM(U22:U33)</f>
        <v>1000</v>
      </c>
      <c r="V34" s="84">
        <f>SUM(V22:V33)</f>
        <v>0</v>
      </c>
      <c r="W34" s="116"/>
      <c r="X34" s="120" t="s">
        <v>449</v>
      </c>
      <c r="Y34" s="118"/>
      <c r="Z34" s="59">
        <f>SUM(Z22:Z33)</f>
        <v>1100</v>
      </c>
      <c r="AA34" s="84">
        <f>SUM(AA22:AA33)</f>
        <v>0</v>
      </c>
    </row>
    <row r="35" spans="11:27" s="222" customFormat="1" ht="7.5" customHeight="1">
      <c r="K35" s="219"/>
      <c r="L35" s="218"/>
      <c r="M35" s="218"/>
      <c r="N35" s="218"/>
      <c r="O35" s="218"/>
      <c r="P35" s="219"/>
      <c r="Q35" s="218"/>
      <c r="R35" s="235"/>
      <c r="S35" s="218"/>
      <c r="T35" s="218"/>
      <c r="U35" s="219"/>
      <c r="V35" s="218"/>
      <c r="W35" s="218"/>
      <c r="X35" s="218"/>
      <c r="Y35" s="218"/>
      <c r="Z35" s="219"/>
      <c r="AA35" s="221"/>
    </row>
    <row r="36" spans="2:27" s="222" customFormat="1" ht="12" customHeight="1">
      <c r="B36" s="217" t="s">
        <v>64</v>
      </c>
      <c r="C36" s="235"/>
      <c r="D36" s="218" t="s">
        <v>438</v>
      </c>
      <c r="E36" s="218"/>
      <c r="F36" s="218"/>
      <c r="G36" s="218"/>
      <c r="H36" s="218"/>
      <c r="I36" s="218"/>
      <c r="J36" s="218"/>
      <c r="K36" s="219"/>
      <c r="L36" s="218"/>
      <c r="M36" s="218"/>
      <c r="N36" s="218"/>
      <c r="O36" s="218"/>
      <c r="P36" s="219"/>
      <c r="Q36" s="218"/>
      <c r="R36" s="235"/>
      <c r="S36" s="218"/>
      <c r="T36" s="218"/>
      <c r="U36" s="219"/>
      <c r="V36" s="218"/>
      <c r="W36" s="218"/>
      <c r="X36" s="218"/>
      <c r="Y36" s="218"/>
      <c r="Z36" s="219"/>
      <c r="AA36" s="221"/>
    </row>
    <row r="37" spans="2:27" s="222" customFormat="1" ht="12">
      <c r="B37" s="223"/>
      <c r="C37" s="236"/>
      <c r="D37" s="224" t="s">
        <v>691</v>
      </c>
      <c r="E37" s="224"/>
      <c r="F37" s="224"/>
      <c r="G37" s="224"/>
      <c r="H37" s="224"/>
      <c r="I37" s="224"/>
      <c r="J37" s="224"/>
      <c r="K37" s="225"/>
      <c r="L37" s="224"/>
      <c r="M37" s="224"/>
      <c r="N37" s="224"/>
      <c r="O37" s="224"/>
      <c r="P37" s="225"/>
      <c r="Q37" s="224"/>
      <c r="R37" s="236"/>
      <c r="S37" s="224"/>
      <c r="T37" s="224"/>
      <c r="U37" s="225"/>
      <c r="V37" s="224"/>
      <c r="W37" s="224"/>
      <c r="X37" s="224"/>
      <c r="Y37" s="224"/>
      <c r="Z37" s="225"/>
      <c r="AA37" s="504" t="s">
        <v>506</v>
      </c>
    </row>
    <row r="38" spans="2:27" ht="13.5">
      <c r="B38" s="228"/>
      <c r="C38" s="237"/>
      <c r="D38" s="229"/>
      <c r="E38" s="229"/>
      <c r="F38" s="229"/>
      <c r="G38" s="229"/>
      <c r="H38" s="229"/>
      <c r="I38" s="229"/>
      <c r="J38" s="229"/>
      <c r="K38" s="267"/>
      <c r="L38" s="268"/>
      <c r="M38" s="268"/>
      <c r="N38" s="268"/>
      <c r="O38" s="268"/>
      <c r="P38" s="267"/>
      <c r="Q38" s="268"/>
      <c r="R38" s="269"/>
      <c r="S38" s="268"/>
      <c r="T38" s="268"/>
      <c r="U38" s="267"/>
      <c r="V38" s="268"/>
      <c r="W38" s="268"/>
      <c r="X38" s="268"/>
      <c r="Y38" s="268"/>
      <c r="Z38" s="267"/>
      <c r="AA38" s="270"/>
    </row>
    <row r="39" ht="13.5">
      <c r="B39" s="428" t="str">
        <f>'P1表紙'!A39</f>
        <v>令和３年（1２月１日以降）</v>
      </c>
    </row>
  </sheetData>
  <sheetProtection/>
  <mergeCells count="29">
    <mergeCell ref="T4:V4"/>
    <mergeCell ref="R6:U6"/>
    <mergeCell ref="H6:K6"/>
    <mergeCell ref="C15:F15"/>
    <mergeCell ref="M15:P15"/>
    <mergeCell ref="C6:F6"/>
    <mergeCell ref="H14:I14"/>
    <mergeCell ref="L14:N14"/>
    <mergeCell ref="M6:P6"/>
    <mergeCell ref="T3:X3"/>
    <mergeCell ref="W6:Z6"/>
    <mergeCell ref="H20:I20"/>
    <mergeCell ref="L20:N20"/>
    <mergeCell ref="K16:K17"/>
    <mergeCell ref="Z4:AA4"/>
    <mergeCell ref="H5:I5"/>
    <mergeCell ref="L5:N5"/>
    <mergeCell ref="W15:Z15"/>
    <mergeCell ref="R15:U15"/>
    <mergeCell ref="B1:AA1"/>
    <mergeCell ref="H21:K21"/>
    <mergeCell ref="W21:Z21"/>
    <mergeCell ref="C21:F21"/>
    <mergeCell ref="M21:P21"/>
    <mergeCell ref="R21:U21"/>
    <mergeCell ref="C3:G4"/>
    <mergeCell ref="J3:Q3"/>
    <mergeCell ref="H15:K15"/>
    <mergeCell ref="J4:Q4"/>
  </mergeCells>
  <dataValidations count="1">
    <dataValidation allowBlank="1" showInputMessage="1" sqref="A21:IV21 A15:IV15 A6:IV6 C3 AA3 C20 B3:B4 B39 L5 F5:H5 J5 H3:Z4 C5 L14 F14:H14 J14 O5 C14 L20 F20:H20 J20 O14 O20 J25 E22:E23 E26 J16:J18 AA37 J7:J9 J22:J23 E28:E31"/>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8.xml><?xml version="1.0" encoding="utf-8"?>
<worksheet xmlns="http://schemas.openxmlformats.org/spreadsheetml/2006/main" xmlns:r="http://schemas.openxmlformats.org/officeDocument/2006/relationships">
  <dimension ref="B1:AB37"/>
  <sheetViews>
    <sheetView view="pageBreakPreview" zoomScaleSheetLayoutView="100" zoomScalePageLayoutView="0" workbookViewId="0" topLeftCell="B10">
      <selection activeCell="D36" sqref="D36"/>
    </sheetView>
  </sheetViews>
  <sheetFormatPr defaultColWidth="9.00390625" defaultRowHeight="13.5"/>
  <cols>
    <col min="1" max="1" width="2.50390625" style="143" customWidth="1"/>
    <col min="2" max="2" width="8.125" style="143" customWidth="1"/>
    <col min="3" max="3" width="1.875" style="171" customWidth="1"/>
    <col min="4" max="4" width="10.00390625" style="233" customWidth="1"/>
    <col min="5" max="5" width="2.125" style="233" customWidth="1"/>
    <col min="6" max="6" width="6.875" style="234" customWidth="1"/>
    <col min="7" max="7" width="6.875" style="143" customWidth="1"/>
    <col min="8" max="8" width="1.875" style="143" customWidth="1"/>
    <col min="9" max="9" width="10.00390625" style="143" customWidth="1"/>
    <col min="10" max="10" width="2.125" style="143" customWidth="1"/>
    <col min="11" max="11" width="6.875" style="62" customWidth="1"/>
    <col min="12" max="12" width="6.875" style="143" customWidth="1"/>
    <col min="13" max="13" width="0.37109375" style="143" customWidth="1"/>
    <col min="14" max="14" width="10.00390625" style="143" customWidth="1"/>
    <col min="15" max="15" width="2.125" style="143" customWidth="1"/>
    <col min="16" max="16" width="6.875" style="62" customWidth="1"/>
    <col min="17" max="17" width="6.875" style="143" customWidth="1"/>
    <col min="18" max="18" width="0.37109375" style="171" customWidth="1"/>
    <col min="19" max="19" width="10.00390625" style="143" customWidth="1"/>
    <col min="20" max="20" width="2.125" style="143" customWidth="1"/>
    <col min="21" max="21" width="6.875" style="62" customWidth="1"/>
    <col min="22" max="22" width="6.875" style="143" customWidth="1"/>
    <col min="23" max="23" width="0.37109375" style="143" customWidth="1"/>
    <col min="24" max="24" width="10.00390625" style="143" customWidth="1"/>
    <col min="25" max="25" width="2.125" style="143" customWidth="1"/>
    <col min="26" max="26" width="6.875" style="62" customWidth="1"/>
    <col min="27" max="27" width="6.875" style="143" customWidth="1"/>
    <col min="28" max="16384" width="9.00390625" style="143" customWidth="1"/>
  </cols>
  <sheetData>
    <row r="1" spans="2:27" ht="17.25" customHeight="1">
      <c r="B1" s="735" t="s">
        <v>453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row>
    <row r="2" ht="4.5" customHeight="1"/>
    <row r="3" spans="2:28" ht="30" customHeight="1">
      <c r="B3" s="159" t="s">
        <v>0</v>
      </c>
      <c r="C3" s="696" t="s">
        <v>212</v>
      </c>
      <c r="D3" s="696"/>
      <c r="E3" s="696"/>
      <c r="F3" s="696"/>
      <c r="G3" s="696"/>
      <c r="H3" s="160"/>
      <c r="I3" s="161" t="s">
        <v>1</v>
      </c>
      <c r="J3" s="704"/>
      <c r="K3" s="704"/>
      <c r="L3" s="704"/>
      <c r="M3" s="704"/>
      <c r="N3" s="704"/>
      <c r="O3" s="704"/>
      <c r="P3" s="704"/>
      <c r="Q3" s="704"/>
      <c r="R3" s="162"/>
      <c r="S3" s="161" t="s">
        <v>211</v>
      </c>
      <c r="T3" s="736"/>
      <c r="U3" s="736"/>
      <c r="V3" s="736"/>
      <c r="W3" s="736"/>
      <c r="X3" s="737"/>
      <c r="Y3" s="163" t="s">
        <v>282</v>
      </c>
      <c r="Z3" s="164"/>
      <c r="AA3" s="165"/>
      <c r="AB3" s="142"/>
    </row>
    <row r="4" spans="2:28" ht="30" customHeight="1">
      <c r="B4" s="170"/>
      <c r="C4" s="698"/>
      <c r="D4" s="698"/>
      <c r="E4" s="698"/>
      <c r="F4" s="698"/>
      <c r="G4" s="698"/>
      <c r="H4" s="167"/>
      <c r="I4" s="161" t="s">
        <v>2</v>
      </c>
      <c r="J4" s="704"/>
      <c r="K4" s="704"/>
      <c r="L4" s="704"/>
      <c r="M4" s="704"/>
      <c r="N4" s="704"/>
      <c r="O4" s="704"/>
      <c r="P4" s="704"/>
      <c r="Q4" s="704"/>
      <c r="R4" s="162"/>
      <c r="S4" s="161" t="s">
        <v>3</v>
      </c>
      <c r="T4" s="734">
        <f>SUM(L5,L19,L26)</f>
        <v>0</v>
      </c>
      <c r="U4" s="734"/>
      <c r="V4" s="734"/>
      <c r="W4" s="168"/>
      <c r="X4" s="169" t="s">
        <v>173</v>
      </c>
      <c r="Y4" s="170"/>
      <c r="Z4" s="713"/>
      <c r="AA4" s="714"/>
      <c r="AB4" s="142"/>
    </row>
    <row r="5" spans="2:27" ht="24" customHeight="1">
      <c r="B5" s="256"/>
      <c r="C5" s="448" t="s">
        <v>472</v>
      </c>
      <c r="D5" s="444"/>
      <c r="E5" s="448"/>
      <c r="F5" s="8"/>
      <c r="G5" s="447" t="s">
        <v>172</v>
      </c>
      <c r="H5" s="724">
        <f>SUM(F18,K18,Z18,P18)</f>
        <v>43500</v>
      </c>
      <c r="I5" s="724">
        <f>SUM(D40,I40,N40,S40,X26)</f>
        <v>0</v>
      </c>
      <c r="J5" s="441" t="s">
        <v>173</v>
      </c>
      <c r="K5" s="442" t="s">
        <v>463</v>
      </c>
      <c r="L5" s="733">
        <f>SUM(G18,L18,AA18,Q18)</f>
        <v>0</v>
      </c>
      <c r="M5" s="733"/>
      <c r="N5" s="733"/>
      <c r="O5" s="441" t="s">
        <v>173</v>
      </c>
      <c r="P5" s="449" t="s">
        <v>493</v>
      </c>
      <c r="AA5" s="172"/>
    </row>
    <row r="6" spans="2:27" ht="14.25" customHeight="1">
      <c r="B6" s="157" t="s">
        <v>5</v>
      </c>
      <c r="C6" s="710" t="s">
        <v>6</v>
      </c>
      <c r="D6" s="711"/>
      <c r="E6" s="711"/>
      <c r="F6" s="711"/>
      <c r="G6" s="158" t="s">
        <v>238</v>
      </c>
      <c r="H6" s="710" t="s">
        <v>9</v>
      </c>
      <c r="I6" s="711"/>
      <c r="J6" s="711"/>
      <c r="K6" s="711"/>
      <c r="L6" s="158" t="s">
        <v>238</v>
      </c>
      <c r="M6" s="711" t="s">
        <v>7</v>
      </c>
      <c r="N6" s="711"/>
      <c r="O6" s="711"/>
      <c r="P6" s="711"/>
      <c r="Q6" s="158" t="s">
        <v>238</v>
      </c>
      <c r="R6" s="710" t="s">
        <v>8</v>
      </c>
      <c r="S6" s="711"/>
      <c r="T6" s="711"/>
      <c r="U6" s="711"/>
      <c r="V6" s="158" t="s">
        <v>238</v>
      </c>
      <c r="W6" s="710" t="s">
        <v>10</v>
      </c>
      <c r="X6" s="711"/>
      <c r="Y6" s="711"/>
      <c r="Z6" s="711"/>
      <c r="AA6" s="158" t="s">
        <v>238</v>
      </c>
    </row>
    <row r="7" spans="2:27" s="171" customFormat="1" ht="14.25" customHeight="1">
      <c r="B7" s="174"/>
      <c r="C7" s="174"/>
      <c r="D7" s="175" t="s">
        <v>216</v>
      </c>
      <c r="E7" s="465" t="s">
        <v>502</v>
      </c>
      <c r="F7" s="9">
        <v>2650</v>
      </c>
      <c r="G7" s="135"/>
      <c r="H7" s="80"/>
      <c r="I7" s="110" t="s">
        <v>301</v>
      </c>
      <c r="J7" s="471" t="s">
        <v>682</v>
      </c>
      <c r="K7" s="9">
        <v>1900</v>
      </c>
      <c r="L7" s="135"/>
      <c r="M7" s="177"/>
      <c r="N7" s="110" t="s">
        <v>86</v>
      </c>
      <c r="O7" s="27"/>
      <c r="P7" s="431">
        <v>1000</v>
      </c>
      <c r="Q7" s="135"/>
      <c r="R7" s="80"/>
      <c r="S7" s="110"/>
      <c r="T7" s="471"/>
      <c r="U7" s="9"/>
      <c r="V7" s="126"/>
      <c r="W7" s="80"/>
      <c r="X7" s="110" t="s">
        <v>87</v>
      </c>
      <c r="Y7" s="176"/>
      <c r="Z7" s="431">
        <v>300</v>
      </c>
      <c r="AA7" s="135"/>
    </row>
    <row r="8" spans="2:27" s="171" customFormat="1" ht="14.25" customHeight="1">
      <c r="B8" s="179"/>
      <c r="C8" s="179"/>
      <c r="D8" s="111" t="s">
        <v>88</v>
      </c>
      <c r="E8" s="463" t="s">
        <v>424</v>
      </c>
      <c r="F8" s="432">
        <v>6500</v>
      </c>
      <c r="G8" s="82"/>
      <c r="H8" s="81"/>
      <c r="I8" s="105" t="s">
        <v>302</v>
      </c>
      <c r="J8" s="478" t="s">
        <v>682</v>
      </c>
      <c r="K8" s="60">
        <v>2200</v>
      </c>
      <c r="L8" s="82"/>
      <c r="M8" s="104"/>
      <c r="N8" s="105" t="s">
        <v>89</v>
      </c>
      <c r="O8" s="32"/>
      <c r="P8" s="432">
        <v>200</v>
      </c>
      <c r="Q8" s="82"/>
      <c r="R8" s="81"/>
      <c r="S8" s="105"/>
      <c r="T8" s="207"/>
      <c r="U8" s="60"/>
      <c r="V8" s="129"/>
      <c r="W8" s="81"/>
      <c r="X8" s="105" t="s">
        <v>90</v>
      </c>
      <c r="Y8" s="97"/>
      <c r="Z8" s="432">
        <v>600</v>
      </c>
      <c r="AA8" s="82"/>
    </row>
    <row r="9" spans="2:27" s="171" customFormat="1" ht="14.25" customHeight="1">
      <c r="B9" s="179"/>
      <c r="C9" s="179"/>
      <c r="D9" s="111" t="s">
        <v>214</v>
      </c>
      <c r="E9" s="463" t="s">
        <v>424</v>
      </c>
      <c r="F9" s="60">
        <v>1700</v>
      </c>
      <c r="G9" s="82"/>
      <c r="H9" s="81"/>
      <c r="I9" s="105" t="s">
        <v>303</v>
      </c>
      <c r="J9" s="478" t="s">
        <v>683</v>
      </c>
      <c r="K9" s="60">
        <v>2450</v>
      </c>
      <c r="L9" s="82"/>
      <c r="M9" s="104"/>
      <c r="N9" s="105"/>
      <c r="O9" s="32"/>
      <c r="P9" s="432"/>
      <c r="Q9" s="82"/>
      <c r="R9" s="81"/>
      <c r="S9" s="105"/>
      <c r="T9" s="207"/>
      <c r="U9" s="60"/>
      <c r="V9" s="129"/>
      <c r="W9" s="81"/>
      <c r="X9" s="105" t="s">
        <v>91</v>
      </c>
      <c r="Y9" s="97"/>
      <c r="Z9" s="432">
        <v>600</v>
      </c>
      <c r="AA9" s="82"/>
    </row>
    <row r="10" spans="2:27" s="171" customFormat="1" ht="14.25" customHeight="1">
      <c r="B10" s="179"/>
      <c r="C10" s="179"/>
      <c r="D10" s="111" t="s">
        <v>87</v>
      </c>
      <c r="E10" s="463" t="s">
        <v>423</v>
      </c>
      <c r="F10" s="60">
        <v>1750</v>
      </c>
      <c r="G10" s="82"/>
      <c r="H10" s="81"/>
      <c r="I10" s="105" t="s">
        <v>177</v>
      </c>
      <c r="J10" s="478" t="s">
        <v>683</v>
      </c>
      <c r="K10" s="60">
        <v>2150</v>
      </c>
      <c r="L10" s="82"/>
      <c r="M10" s="104"/>
      <c r="N10" s="105"/>
      <c r="O10" s="31"/>
      <c r="P10" s="432"/>
      <c r="Q10" s="82"/>
      <c r="R10" s="81"/>
      <c r="S10" s="105"/>
      <c r="T10" s="207"/>
      <c r="U10" s="60"/>
      <c r="V10" s="129"/>
      <c r="W10" s="81"/>
      <c r="X10" s="105"/>
      <c r="Y10" s="97"/>
      <c r="Z10" s="432"/>
      <c r="AA10" s="82"/>
    </row>
    <row r="11" spans="2:27" s="171" customFormat="1" ht="14.25" customHeight="1">
      <c r="B11" s="179"/>
      <c r="C11" s="119" t="s">
        <v>241</v>
      </c>
      <c r="D11" s="111" t="s">
        <v>305</v>
      </c>
      <c r="E11" s="470" t="s">
        <v>508</v>
      </c>
      <c r="F11" s="181">
        <v>2400</v>
      </c>
      <c r="G11" s="82"/>
      <c r="H11" s="81"/>
      <c r="I11" s="105" t="s">
        <v>310</v>
      </c>
      <c r="J11" s="478" t="s">
        <v>296</v>
      </c>
      <c r="K11" s="60">
        <v>1900</v>
      </c>
      <c r="L11" s="82"/>
      <c r="M11" s="104"/>
      <c r="N11" s="105"/>
      <c r="O11" s="31"/>
      <c r="P11" s="60"/>
      <c r="Q11" s="82"/>
      <c r="R11" s="114"/>
      <c r="S11" s="105"/>
      <c r="T11" s="207"/>
      <c r="U11" s="60"/>
      <c r="V11" s="129"/>
      <c r="W11" s="81"/>
      <c r="X11" s="105"/>
      <c r="Y11" s="97"/>
      <c r="Z11" s="60"/>
      <c r="AA11" s="82"/>
    </row>
    <row r="12" spans="2:27" s="171" customFormat="1" ht="14.25" customHeight="1">
      <c r="B12" s="179"/>
      <c r="C12" s="119" t="s">
        <v>242</v>
      </c>
      <c r="D12" s="111" t="s">
        <v>307</v>
      </c>
      <c r="E12" s="473" t="s">
        <v>509</v>
      </c>
      <c r="F12" s="181">
        <v>4300</v>
      </c>
      <c r="G12" s="82"/>
      <c r="H12" s="81"/>
      <c r="I12" s="112" t="s">
        <v>313</v>
      </c>
      <c r="J12" s="478" t="s">
        <v>296</v>
      </c>
      <c r="K12" s="63">
        <v>550</v>
      </c>
      <c r="L12" s="82"/>
      <c r="M12" s="104"/>
      <c r="N12" s="105"/>
      <c r="O12" s="472"/>
      <c r="P12" s="60"/>
      <c r="Q12" s="82"/>
      <c r="R12" s="81"/>
      <c r="S12" s="105"/>
      <c r="T12" s="472"/>
      <c r="U12" s="60"/>
      <c r="V12" s="129"/>
      <c r="W12" s="81"/>
      <c r="X12" s="272"/>
      <c r="Y12" s="272"/>
      <c r="Z12" s="273"/>
      <c r="AA12" s="82"/>
    </row>
    <row r="13" spans="2:27" s="171" customFormat="1" ht="14.25" customHeight="1">
      <c r="B13" s="179"/>
      <c r="C13" s="179"/>
      <c r="D13" s="111" t="s">
        <v>308</v>
      </c>
      <c r="E13" s="470" t="s">
        <v>510</v>
      </c>
      <c r="F13" s="60">
        <v>4200</v>
      </c>
      <c r="G13" s="82"/>
      <c r="H13" s="81"/>
      <c r="I13" s="112"/>
      <c r="J13" s="478"/>
      <c r="K13" s="63"/>
      <c r="L13" s="82"/>
      <c r="M13" s="104"/>
      <c r="N13" s="105"/>
      <c r="O13" s="473"/>
      <c r="P13" s="60"/>
      <c r="Q13" s="82"/>
      <c r="R13" s="81"/>
      <c r="S13" s="105"/>
      <c r="T13" s="472"/>
      <c r="U13" s="60"/>
      <c r="V13" s="129"/>
      <c r="W13" s="81"/>
      <c r="X13" s="131"/>
      <c r="Y13" s="473"/>
      <c r="Z13" s="273"/>
      <c r="AA13" s="82"/>
    </row>
    <row r="14" spans="2:27" s="171" customFormat="1" ht="14.25" customHeight="1">
      <c r="B14" s="179"/>
      <c r="C14" s="179"/>
      <c r="D14" s="111" t="s">
        <v>309</v>
      </c>
      <c r="E14" s="207" t="s">
        <v>511</v>
      </c>
      <c r="F14" s="60">
        <v>2800</v>
      </c>
      <c r="G14" s="82"/>
      <c r="H14" s="81"/>
      <c r="I14" s="105"/>
      <c r="J14" s="463"/>
      <c r="K14" s="271"/>
      <c r="L14" s="82"/>
      <c r="M14" s="104"/>
      <c r="N14" s="105"/>
      <c r="O14" s="463"/>
      <c r="P14" s="60"/>
      <c r="Q14" s="82"/>
      <c r="R14" s="81"/>
      <c r="S14" s="105"/>
      <c r="T14" s="207"/>
      <c r="U14" s="60"/>
      <c r="V14" s="129"/>
      <c r="W14" s="81"/>
      <c r="X14" s="272"/>
      <c r="Y14" s="272"/>
      <c r="Z14" s="273"/>
      <c r="AA14" s="82"/>
    </row>
    <row r="15" spans="2:27" s="171" customFormat="1" ht="14.25" customHeight="1">
      <c r="B15" s="196"/>
      <c r="C15" s="81" t="s">
        <v>311</v>
      </c>
      <c r="D15" s="111" t="s">
        <v>312</v>
      </c>
      <c r="E15" s="470" t="s">
        <v>508</v>
      </c>
      <c r="F15" s="60">
        <v>2300</v>
      </c>
      <c r="G15" s="82"/>
      <c r="H15" s="81"/>
      <c r="J15" s="463"/>
      <c r="K15" s="271"/>
      <c r="L15" s="82"/>
      <c r="M15" s="104"/>
      <c r="N15" s="105"/>
      <c r="O15" s="463"/>
      <c r="P15" s="60"/>
      <c r="Q15" s="82"/>
      <c r="R15" s="81"/>
      <c r="S15" s="105"/>
      <c r="T15" s="463"/>
      <c r="U15" s="60"/>
      <c r="V15" s="129"/>
      <c r="W15" s="81"/>
      <c r="X15" s="272"/>
      <c r="Y15" s="272"/>
      <c r="Z15" s="60"/>
      <c r="AA15" s="82"/>
    </row>
    <row r="16" spans="2:27" s="171" customFormat="1" ht="14.25" customHeight="1">
      <c r="B16" s="410"/>
      <c r="C16" s="200"/>
      <c r="D16" s="201" t="s">
        <v>96</v>
      </c>
      <c r="E16" s="207" t="s">
        <v>507</v>
      </c>
      <c r="F16" s="63">
        <v>1050</v>
      </c>
      <c r="G16" s="82"/>
      <c r="H16" s="81"/>
      <c r="I16" s="105"/>
      <c r="J16" s="463"/>
      <c r="K16" s="60"/>
      <c r="L16" s="82"/>
      <c r="M16" s="104"/>
      <c r="N16" s="105"/>
      <c r="O16" s="463"/>
      <c r="P16" s="60"/>
      <c r="Q16" s="82"/>
      <c r="R16" s="81"/>
      <c r="S16" s="105"/>
      <c r="T16" s="463"/>
      <c r="U16" s="60"/>
      <c r="V16" s="129"/>
      <c r="W16" s="81"/>
      <c r="X16" s="105"/>
      <c r="Y16" s="484"/>
      <c r="Z16" s="60"/>
      <c r="AA16" s="82"/>
    </row>
    <row r="17" spans="2:27" s="171" customFormat="1" ht="14.25" customHeight="1">
      <c r="B17" s="274"/>
      <c r="C17" s="200"/>
      <c r="D17" s="201"/>
      <c r="E17" s="476"/>
      <c r="F17" s="63"/>
      <c r="G17" s="85"/>
      <c r="H17" s="119"/>
      <c r="J17" s="463"/>
      <c r="L17" s="85"/>
      <c r="M17" s="203"/>
      <c r="N17" s="112"/>
      <c r="O17" s="478"/>
      <c r="P17" s="63"/>
      <c r="Q17" s="85"/>
      <c r="R17" s="119"/>
      <c r="S17" s="112"/>
      <c r="T17" s="478"/>
      <c r="U17" s="63"/>
      <c r="V17" s="182"/>
      <c r="W17" s="119"/>
      <c r="X17" s="112"/>
      <c r="Y17" s="477"/>
      <c r="Z17" s="63"/>
      <c r="AA17" s="85"/>
    </row>
    <row r="18" spans="2:27" s="62" customFormat="1" ht="14.25" customHeight="1">
      <c r="B18" s="208"/>
      <c r="C18" s="188"/>
      <c r="D18" s="117" t="s">
        <v>449</v>
      </c>
      <c r="E18" s="118"/>
      <c r="F18" s="59">
        <f>SUM(F7:F17)</f>
        <v>29650</v>
      </c>
      <c r="G18" s="84">
        <f>SUM(G7:G17)</f>
        <v>0</v>
      </c>
      <c r="H18" s="189"/>
      <c r="I18" s="120" t="s">
        <v>449</v>
      </c>
      <c r="J18" s="118"/>
      <c r="K18" s="59">
        <f>SUM(K7:K16)</f>
        <v>11150</v>
      </c>
      <c r="L18" s="84">
        <f>SUM(L7:L17)</f>
        <v>0</v>
      </c>
      <c r="M18" s="190"/>
      <c r="N18" s="120" t="s">
        <v>449</v>
      </c>
      <c r="O18" s="118"/>
      <c r="P18" s="59">
        <f>SUM(P7:P17)</f>
        <v>1200</v>
      </c>
      <c r="Q18" s="84">
        <f>SUM(Q7:Q17)</f>
        <v>0</v>
      </c>
      <c r="R18" s="116"/>
      <c r="S18" s="117"/>
      <c r="T18" s="118"/>
      <c r="U18" s="59"/>
      <c r="V18" s="84">
        <f>SUM(V7:V17)</f>
        <v>0</v>
      </c>
      <c r="W18" s="116"/>
      <c r="X18" s="120" t="s">
        <v>449</v>
      </c>
      <c r="Y18" s="118"/>
      <c r="Z18" s="59">
        <f>SUM(Z7:Z17)</f>
        <v>1500</v>
      </c>
      <c r="AA18" s="84">
        <f>SUM(AA7:AA17)</f>
        <v>0</v>
      </c>
    </row>
    <row r="19" spans="3:16" ht="24" customHeight="1">
      <c r="C19" s="448" t="s">
        <v>473</v>
      </c>
      <c r="D19" s="444"/>
      <c r="E19" s="448"/>
      <c r="F19" s="8"/>
      <c r="G19" s="447" t="s">
        <v>172</v>
      </c>
      <c r="H19" s="724">
        <f>SUM(F25,K25,Z25)</f>
        <v>8500</v>
      </c>
      <c r="I19" s="724">
        <f>SUM(D54,I54,N54,S54,X38)</f>
        <v>0</v>
      </c>
      <c r="J19" s="441" t="s">
        <v>173</v>
      </c>
      <c r="K19" s="442" t="s">
        <v>463</v>
      </c>
      <c r="L19" s="733">
        <f>SUM(G25,L25,AA25)</f>
        <v>0</v>
      </c>
      <c r="M19" s="733"/>
      <c r="N19" s="733"/>
      <c r="O19" s="441" t="s">
        <v>173</v>
      </c>
      <c r="P19" s="449" t="s">
        <v>493</v>
      </c>
    </row>
    <row r="20" spans="2:27" ht="14.25" customHeight="1">
      <c r="B20" s="157" t="s">
        <v>5</v>
      </c>
      <c r="C20" s="710" t="s">
        <v>6</v>
      </c>
      <c r="D20" s="711"/>
      <c r="E20" s="711"/>
      <c r="F20" s="711"/>
      <c r="G20" s="158" t="s">
        <v>238</v>
      </c>
      <c r="H20" s="710" t="s">
        <v>9</v>
      </c>
      <c r="I20" s="711"/>
      <c r="J20" s="711"/>
      <c r="K20" s="711"/>
      <c r="L20" s="158" t="s">
        <v>238</v>
      </c>
      <c r="M20" s="711" t="s">
        <v>7</v>
      </c>
      <c r="N20" s="711"/>
      <c r="O20" s="711"/>
      <c r="P20" s="711"/>
      <c r="Q20" s="158" t="s">
        <v>238</v>
      </c>
      <c r="R20" s="710" t="s">
        <v>8</v>
      </c>
      <c r="S20" s="711"/>
      <c r="T20" s="711"/>
      <c r="U20" s="711"/>
      <c r="V20" s="158" t="s">
        <v>238</v>
      </c>
      <c r="W20" s="741" t="s">
        <v>695</v>
      </c>
      <c r="X20" s="711"/>
      <c r="Y20" s="711"/>
      <c r="Z20" s="711"/>
      <c r="AA20" s="158" t="s">
        <v>238</v>
      </c>
    </row>
    <row r="21" spans="2:27" s="171" customFormat="1" ht="14.25" customHeight="1">
      <c r="B21" s="275"/>
      <c r="C21" s="174"/>
      <c r="D21" s="175" t="s">
        <v>498</v>
      </c>
      <c r="E21" s="502" t="s">
        <v>512</v>
      </c>
      <c r="F21" s="9">
        <v>1150</v>
      </c>
      <c r="G21" s="135"/>
      <c r="H21" s="80"/>
      <c r="I21" s="110" t="s">
        <v>203</v>
      </c>
      <c r="J21" s="471" t="s">
        <v>314</v>
      </c>
      <c r="K21" s="9">
        <v>1000</v>
      </c>
      <c r="L21" s="135"/>
      <c r="M21" s="177"/>
      <c r="N21" s="110"/>
      <c r="O21" s="471"/>
      <c r="P21" s="9"/>
      <c r="Q21" s="126"/>
      <c r="R21" s="80"/>
      <c r="S21" s="110"/>
      <c r="T21" s="471"/>
      <c r="U21" s="9"/>
      <c r="V21" s="126"/>
      <c r="W21" s="80"/>
      <c r="X21" s="105" t="s">
        <v>97</v>
      </c>
      <c r="Y21" s="97"/>
      <c r="Z21" s="60">
        <v>350</v>
      </c>
      <c r="AA21" s="134"/>
    </row>
    <row r="22" spans="2:27" s="171" customFormat="1" ht="14.25" customHeight="1">
      <c r="B22" s="178"/>
      <c r="C22" s="179"/>
      <c r="D22" s="111" t="s">
        <v>497</v>
      </c>
      <c r="E22" s="502" t="s">
        <v>512</v>
      </c>
      <c r="F22" s="60">
        <v>1700</v>
      </c>
      <c r="G22" s="82"/>
      <c r="H22" s="81"/>
      <c r="I22" s="105" t="s">
        <v>315</v>
      </c>
      <c r="J22" s="207" t="s">
        <v>316</v>
      </c>
      <c r="K22" s="432">
        <v>650</v>
      </c>
      <c r="L22" s="82"/>
      <c r="M22" s="104"/>
      <c r="N22" s="105"/>
      <c r="O22" s="207"/>
      <c r="P22" s="60"/>
      <c r="Q22" s="129"/>
      <c r="R22" s="81"/>
      <c r="S22" s="105"/>
      <c r="T22" s="207"/>
      <c r="U22" s="60"/>
      <c r="V22" s="129"/>
      <c r="W22" s="81"/>
      <c r="X22" s="112"/>
      <c r="Y22" s="204"/>
      <c r="Z22" s="63"/>
      <c r="AA22" s="82"/>
    </row>
    <row r="23" spans="2:27" s="171" customFormat="1" ht="14.25" customHeight="1">
      <c r="B23" s="276"/>
      <c r="C23" s="200"/>
      <c r="D23" s="201" t="s">
        <v>317</v>
      </c>
      <c r="E23" s="470" t="s">
        <v>508</v>
      </c>
      <c r="F23" s="63">
        <v>2400</v>
      </c>
      <c r="G23" s="82"/>
      <c r="H23" s="119"/>
      <c r="I23" s="112"/>
      <c r="J23" s="463"/>
      <c r="K23" s="63"/>
      <c r="L23" s="82"/>
      <c r="M23" s="203"/>
      <c r="N23" s="112"/>
      <c r="O23" s="463"/>
      <c r="P23" s="63"/>
      <c r="Q23" s="85"/>
      <c r="R23" s="119"/>
      <c r="S23" s="112"/>
      <c r="T23" s="463"/>
      <c r="U23" s="63"/>
      <c r="V23" s="182"/>
      <c r="W23" s="119"/>
      <c r="X23" s="112"/>
      <c r="Y23" s="204"/>
      <c r="Z23" s="63"/>
      <c r="AA23" s="182"/>
    </row>
    <row r="24" spans="2:27" s="171" customFormat="1" ht="14.25" customHeight="1">
      <c r="B24" s="276"/>
      <c r="C24" s="179"/>
      <c r="D24" s="111" t="s">
        <v>318</v>
      </c>
      <c r="E24" s="470" t="s">
        <v>508</v>
      </c>
      <c r="F24" s="181">
        <v>1250</v>
      </c>
      <c r="G24" s="82"/>
      <c r="H24" s="81"/>
      <c r="I24" s="105"/>
      <c r="J24" s="463"/>
      <c r="K24" s="60"/>
      <c r="L24" s="82"/>
      <c r="M24" s="104"/>
      <c r="N24" s="105"/>
      <c r="O24" s="207"/>
      <c r="P24" s="60"/>
      <c r="Q24" s="129"/>
      <c r="R24" s="81"/>
      <c r="S24" s="105"/>
      <c r="T24" s="463"/>
      <c r="U24" s="60"/>
      <c r="V24" s="129"/>
      <c r="W24" s="81"/>
      <c r="X24" s="105"/>
      <c r="Y24" s="97"/>
      <c r="Z24" s="60"/>
      <c r="AA24" s="129"/>
    </row>
    <row r="25" spans="2:27" s="62" customFormat="1" ht="14.25" customHeight="1">
      <c r="B25" s="277"/>
      <c r="C25" s="188"/>
      <c r="D25" s="117" t="s">
        <v>449</v>
      </c>
      <c r="E25" s="118"/>
      <c r="F25" s="59">
        <f>SUM(F21:F24)</f>
        <v>6500</v>
      </c>
      <c r="G25" s="84">
        <f>SUM(G21:G24)</f>
        <v>0</v>
      </c>
      <c r="H25" s="189"/>
      <c r="I25" s="120" t="s">
        <v>449</v>
      </c>
      <c r="J25" s="265"/>
      <c r="K25" s="59">
        <f>SUM(K21:K24)</f>
        <v>1650</v>
      </c>
      <c r="L25" s="84">
        <f>SUM(L21:L24)</f>
        <v>0</v>
      </c>
      <c r="M25" s="190"/>
      <c r="N25" s="120" t="s">
        <v>449</v>
      </c>
      <c r="O25" s="118"/>
      <c r="P25" s="59">
        <f>SUM(P21:P24)</f>
        <v>0</v>
      </c>
      <c r="Q25" s="84">
        <f>SUM(Q21:Q24)</f>
        <v>0</v>
      </c>
      <c r="R25" s="116"/>
      <c r="S25" s="120"/>
      <c r="T25" s="118"/>
      <c r="U25" s="59"/>
      <c r="V25" s="84">
        <f>SUM(V21:V24)</f>
        <v>0</v>
      </c>
      <c r="W25" s="116"/>
      <c r="X25" s="120" t="s">
        <v>449</v>
      </c>
      <c r="Y25" s="118"/>
      <c r="Z25" s="59">
        <f>SUM(Z21:Z24)</f>
        <v>350</v>
      </c>
      <c r="AA25" s="84">
        <f>SUM(AA21:AA24)</f>
        <v>0</v>
      </c>
    </row>
    <row r="26" spans="3:16" ht="24" customHeight="1">
      <c r="C26" s="448" t="s">
        <v>474</v>
      </c>
      <c r="D26" s="444"/>
      <c r="E26" s="448"/>
      <c r="F26" s="8"/>
      <c r="G26" s="447" t="s">
        <v>172</v>
      </c>
      <c r="H26" s="724">
        <f>SUM(F32,K32,Z32)</f>
        <v>16750</v>
      </c>
      <c r="I26" s="724">
        <f>SUM(D62,I62,N62,S62,X46)</f>
        <v>0</v>
      </c>
      <c r="J26" s="441" t="s">
        <v>173</v>
      </c>
      <c r="K26" s="442" t="s">
        <v>463</v>
      </c>
      <c r="L26" s="733">
        <f>SUM(G32,L32,AA32,Q32)</f>
        <v>0</v>
      </c>
      <c r="M26" s="733"/>
      <c r="N26" s="733"/>
      <c r="O26" s="441" t="s">
        <v>173</v>
      </c>
      <c r="P26" s="449" t="s">
        <v>493</v>
      </c>
    </row>
    <row r="27" spans="2:27" ht="14.25" customHeight="1">
      <c r="B27" s="157" t="s">
        <v>5</v>
      </c>
      <c r="C27" s="710" t="s">
        <v>6</v>
      </c>
      <c r="D27" s="711"/>
      <c r="E27" s="711"/>
      <c r="F27" s="711"/>
      <c r="G27" s="158" t="s">
        <v>238</v>
      </c>
      <c r="H27" s="710" t="s">
        <v>9</v>
      </c>
      <c r="I27" s="711"/>
      <c r="J27" s="711"/>
      <c r="K27" s="711"/>
      <c r="L27" s="158" t="s">
        <v>238</v>
      </c>
      <c r="M27" s="711" t="s">
        <v>7</v>
      </c>
      <c r="N27" s="711"/>
      <c r="O27" s="711"/>
      <c r="P27" s="711"/>
      <c r="Q27" s="158" t="s">
        <v>238</v>
      </c>
      <c r="R27" s="710" t="s">
        <v>8</v>
      </c>
      <c r="S27" s="711"/>
      <c r="T27" s="711"/>
      <c r="U27" s="711"/>
      <c r="V27" s="158" t="s">
        <v>238</v>
      </c>
      <c r="W27" s="710" t="s">
        <v>10</v>
      </c>
      <c r="X27" s="711"/>
      <c r="Y27" s="711"/>
      <c r="Z27" s="711"/>
      <c r="AA27" s="158" t="s">
        <v>238</v>
      </c>
    </row>
    <row r="28" spans="2:27" s="171" customFormat="1" ht="14.25" customHeight="1">
      <c r="B28" s="406"/>
      <c r="C28" s="174"/>
      <c r="D28" s="175" t="s">
        <v>319</v>
      </c>
      <c r="E28" s="465" t="s">
        <v>502</v>
      </c>
      <c r="F28" s="431">
        <v>2650</v>
      </c>
      <c r="G28" s="134"/>
      <c r="H28" s="80"/>
      <c r="I28" s="110" t="s">
        <v>320</v>
      </c>
      <c r="J28" s="471" t="s">
        <v>321</v>
      </c>
      <c r="K28" s="9">
        <v>2300</v>
      </c>
      <c r="L28" s="134"/>
      <c r="M28" s="177"/>
      <c r="N28" s="110"/>
      <c r="O28" s="471"/>
      <c r="P28" s="9"/>
      <c r="Q28" s="134"/>
      <c r="R28" s="80"/>
      <c r="S28" s="110"/>
      <c r="T28" s="471"/>
      <c r="U28" s="9"/>
      <c r="V28" s="126"/>
      <c r="W28" s="80"/>
      <c r="X28" s="110" t="s">
        <v>322</v>
      </c>
      <c r="Y28" s="176"/>
      <c r="Z28" s="431">
        <v>300</v>
      </c>
      <c r="AA28" s="134"/>
    </row>
    <row r="29" spans="2:27" s="171" customFormat="1" ht="14.25" customHeight="1">
      <c r="B29" s="412"/>
      <c r="C29" s="179"/>
      <c r="D29" s="193" t="s">
        <v>669</v>
      </c>
      <c r="E29" s="207" t="s">
        <v>512</v>
      </c>
      <c r="F29" s="61">
        <v>3850</v>
      </c>
      <c r="G29" s="82"/>
      <c r="H29" s="81"/>
      <c r="I29" s="105" t="s">
        <v>323</v>
      </c>
      <c r="J29" s="207" t="s">
        <v>321</v>
      </c>
      <c r="K29" s="60">
        <v>1550</v>
      </c>
      <c r="L29" s="82"/>
      <c r="M29" s="104"/>
      <c r="N29" s="105"/>
      <c r="O29" s="207"/>
      <c r="P29" s="60"/>
      <c r="Q29" s="129"/>
      <c r="R29" s="81"/>
      <c r="S29" s="105"/>
      <c r="T29" s="207"/>
      <c r="U29" s="60"/>
      <c r="V29" s="129"/>
      <c r="W29" s="81"/>
      <c r="X29" s="112" t="s">
        <v>92</v>
      </c>
      <c r="Y29" s="204"/>
      <c r="Z29" s="63">
        <v>100</v>
      </c>
      <c r="AA29" s="82"/>
    </row>
    <row r="30" spans="2:27" s="171" customFormat="1" ht="14.25" customHeight="1">
      <c r="B30" s="411"/>
      <c r="C30" s="200"/>
      <c r="D30" s="111" t="s">
        <v>328</v>
      </c>
      <c r="E30" s="470" t="s">
        <v>508</v>
      </c>
      <c r="F30" s="181">
        <v>3800</v>
      </c>
      <c r="G30" s="85"/>
      <c r="H30" s="119"/>
      <c r="I30" s="112" t="s">
        <v>324</v>
      </c>
      <c r="J30" s="478" t="s">
        <v>325</v>
      </c>
      <c r="K30" s="63">
        <v>1200</v>
      </c>
      <c r="L30" s="85"/>
      <c r="M30" s="203"/>
      <c r="N30" s="112"/>
      <c r="O30" s="478"/>
      <c r="P30" s="63"/>
      <c r="Q30" s="182"/>
      <c r="R30" s="119"/>
      <c r="S30" s="112"/>
      <c r="T30" s="207"/>
      <c r="U30" s="63"/>
      <c r="V30" s="182"/>
      <c r="W30" s="119"/>
      <c r="X30" s="287"/>
      <c r="Y30" s="199"/>
      <c r="Z30" s="61"/>
      <c r="AA30" s="85"/>
    </row>
    <row r="31" spans="2:27" s="171" customFormat="1" ht="14.25" customHeight="1">
      <c r="B31" s="413"/>
      <c r="C31" s="196"/>
      <c r="D31" s="111"/>
      <c r="E31" s="470"/>
      <c r="F31" s="181"/>
      <c r="G31" s="83"/>
      <c r="H31" s="114"/>
      <c r="I31" s="113" t="s">
        <v>327</v>
      </c>
      <c r="J31" s="485" t="s">
        <v>717</v>
      </c>
      <c r="K31" s="61">
        <v>1000</v>
      </c>
      <c r="L31" s="83"/>
      <c r="M31" s="197"/>
      <c r="N31" s="113"/>
      <c r="O31" s="485"/>
      <c r="P31" s="61"/>
      <c r="Q31" s="198"/>
      <c r="R31" s="114"/>
      <c r="S31" s="113"/>
      <c r="T31" s="207"/>
      <c r="U31" s="404"/>
      <c r="V31" s="198"/>
      <c r="W31" s="114"/>
      <c r="X31" s="287"/>
      <c r="Y31" s="199"/>
      <c r="Z31" s="61"/>
      <c r="AA31" s="198"/>
    </row>
    <row r="32" spans="2:27" s="62" customFormat="1" ht="14.25" customHeight="1">
      <c r="B32" s="208"/>
      <c r="C32" s="188"/>
      <c r="D32" s="117" t="s">
        <v>449</v>
      </c>
      <c r="E32" s="118"/>
      <c r="F32" s="59">
        <f>SUM(F28:F31)</f>
        <v>10300</v>
      </c>
      <c r="G32" s="84">
        <f>SUM(G28:G31)</f>
        <v>0</v>
      </c>
      <c r="H32" s="189"/>
      <c r="I32" s="120" t="s">
        <v>449</v>
      </c>
      <c r="J32" s="265"/>
      <c r="K32" s="59">
        <f>SUM(K28:K31)</f>
        <v>6050</v>
      </c>
      <c r="L32" s="84">
        <f>SUM(L28:L31)</f>
        <v>0</v>
      </c>
      <c r="M32" s="190"/>
      <c r="N32" s="120"/>
      <c r="O32" s="118"/>
      <c r="P32" s="59"/>
      <c r="Q32" s="84">
        <f>SUM(Q28:Q31)</f>
        <v>0</v>
      </c>
      <c r="R32" s="116"/>
      <c r="S32" s="120"/>
      <c r="T32" s="118"/>
      <c r="U32" s="59"/>
      <c r="V32" s="84">
        <f>SUM(V28:V31)</f>
        <v>0</v>
      </c>
      <c r="W32" s="116"/>
      <c r="X32" s="117" t="s">
        <v>449</v>
      </c>
      <c r="Y32" s="118"/>
      <c r="Z32" s="59">
        <f>SUM(Z28:Z31)</f>
        <v>400</v>
      </c>
      <c r="AA32" s="84">
        <f>SUM(AA28:AA31)</f>
        <v>0</v>
      </c>
    </row>
    <row r="33" spans="2:27" s="216" customFormat="1" ht="7.5" customHeight="1">
      <c r="B33" s="164"/>
      <c r="C33" s="209"/>
      <c r="D33" s="210"/>
      <c r="E33" s="210"/>
      <c r="F33" s="211"/>
      <c r="G33" s="212"/>
      <c r="H33" s="288"/>
      <c r="I33" s="289"/>
      <c r="J33" s="289"/>
      <c r="K33" s="290"/>
      <c r="L33" s="288"/>
      <c r="M33" s="288"/>
      <c r="N33" s="289"/>
      <c r="O33" s="289"/>
      <c r="P33" s="290"/>
      <c r="Q33" s="288"/>
      <c r="R33" s="194"/>
      <c r="S33" s="289"/>
      <c r="T33" s="289"/>
      <c r="U33" s="290"/>
      <c r="V33" s="288"/>
      <c r="W33" s="288"/>
      <c r="X33" s="289"/>
      <c r="Y33" s="289"/>
      <c r="Z33" s="290"/>
      <c r="AA33" s="288"/>
    </row>
    <row r="34" spans="2:27" s="294" customFormat="1" ht="12" customHeight="1">
      <c r="B34" s="217" t="s">
        <v>64</v>
      </c>
      <c r="C34" s="291"/>
      <c r="D34" s="509" t="s">
        <v>719</v>
      </c>
      <c r="E34" s="292"/>
      <c r="F34" s="292"/>
      <c r="G34" s="292"/>
      <c r="H34" s="292"/>
      <c r="I34" s="292"/>
      <c r="J34" s="292"/>
      <c r="K34" s="292"/>
      <c r="L34" s="292"/>
      <c r="M34" s="292"/>
      <c r="N34" s="292"/>
      <c r="O34" s="292"/>
      <c r="P34" s="292"/>
      <c r="Q34" s="292"/>
      <c r="R34" s="292"/>
      <c r="S34" s="292"/>
      <c r="T34" s="292"/>
      <c r="U34" s="292"/>
      <c r="V34" s="292"/>
      <c r="W34" s="292"/>
      <c r="X34" s="292"/>
      <c r="Y34" s="292"/>
      <c r="Z34" s="292"/>
      <c r="AA34" s="293"/>
    </row>
    <row r="35" spans="2:27" s="294" customFormat="1" ht="13.5">
      <c r="B35" s="295"/>
      <c r="C35" s="296"/>
      <c r="D35" s="510" t="s">
        <v>720</v>
      </c>
      <c r="E35" s="297"/>
      <c r="F35" s="297"/>
      <c r="G35" s="297"/>
      <c r="H35" s="297"/>
      <c r="I35" s="297"/>
      <c r="J35" s="297"/>
      <c r="K35" s="297"/>
      <c r="L35" s="297"/>
      <c r="M35" s="297"/>
      <c r="N35" s="297"/>
      <c r="O35" s="297"/>
      <c r="P35" s="297"/>
      <c r="Q35" s="297"/>
      <c r="R35" s="297"/>
      <c r="S35" s="297"/>
      <c r="T35" s="297"/>
      <c r="U35" s="297"/>
      <c r="V35" s="297"/>
      <c r="W35" s="297"/>
      <c r="X35" s="297"/>
      <c r="Y35" s="297"/>
      <c r="Z35" s="297"/>
      <c r="AA35" s="504" t="s">
        <v>506</v>
      </c>
    </row>
    <row r="36" spans="2:27" ht="13.5">
      <c r="B36" s="170"/>
      <c r="C36" s="269"/>
      <c r="D36" s="248"/>
      <c r="E36" s="248"/>
      <c r="F36" s="298"/>
      <c r="G36" s="268"/>
      <c r="H36" s="268"/>
      <c r="I36" s="268"/>
      <c r="J36" s="268"/>
      <c r="K36" s="267"/>
      <c r="L36" s="268"/>
      <c r="M36" s="268"/>
      <c r="N36" s="268"/>
      <c r="O36" s="268"/>
      <c r="P36" s="267"/>
      <c r="Q36" s="268"/>
      <c r="R36" s="269"/>
      <c r="S36" s="268"/>
      <c r="T36" s="268"/>
      <c r="U36" s="267"/>
      <c r="V36" s="268"/>
      <c r="W36" s="268"/>
      <c r="X36" s="268"/>
      <c r="Y36" s="268"/>
      <c r="Z36" s="267"/>
      <c r="AA36" s="270"/>
    </row>
    <row r="37" ht="13.5">
      <c r="B37" s="428" t="str">
        <f>'P1表紙'!A39</f>
        <v>令和３年（1２月１日以降）</v>
      </c>
    </row>
  </sheetData>
  <sheetProtection/>
  <mergeCells count="28">
    <mergeCell ref="T3:X3"/>
    <mergeCell ref="T4:V4"/>
    <mergeCell ref="C6:F6"/>
    <mergeCell ref="M6:P6"/>
    <mergeCell ref="J3:Q3"/>
    <mergeCell ref="J4:Q4"/>
    <mergeCell ref="W6:Z6"/>
    <mergeCell ref="R6:U6"/>
    <mergeCell ref="M27:P27"/>
    <mergeCell ref="C27:F27"/>
    <mergeCell ref="H6:K6"/>
    <mergeCell ref="H20:K20"/>
    <mergeCell ref="H27:K27"/>
    <mergeCell ref="Z4:AA4"/>
    <mergeCell ref="H5:I5"/>
    <mergeCell ref="L5:N5"/>
    <mergeCell ref="H19:I19"/>
    <mergeCell ref="L19:N19"/>
    <mergeCell ref="H26:I26"/>
    <mergeCell ref="L26:N26"/>
    <mergeCell ref="B1:AA1"/>
    <mergeCell ref="W20:Z20"/>
    <mergeCell ref="W27:Z27"/>
    <mergeCell ref="C20:F20"/>
    <mergeCell ref="R27:U27"/>
    <mergeCell ref="R20:U20"/>
    <mergeCell ref="C3:G4"/>
    <mergeCell ref="M20:P20"/>
  </mergeCells>
  <dataValidations count="1">
    <dataValidation allowBlank="1" showInputMessage="1" sqref="B37 A6:IV6 A20:IV20 A27:IV27 L5 F5:H5 J5 T4:V4 C5 O26 F19:H19 J19 O5 C19 L19 F26:H26 J26 O19 C26 L26 AA35 E7 E28"/>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xl/worksheets/sheet9.xml><?xml version="1.0" encoding="utf-8"?>
<worksheet xmlns="http://schemas.openxmlformats.org/spreadsheetml/2006/main" xmlns:r="http://schemas.openxmlformats.org/officeDocument/2006/relationships">
  <dimension ref="B1:AB34"/>
  <sheetViews>
    <sheetView view="pageBreakPreview" zoomScaleNormal="87" zoomScaleSheetLayoutView="100" zoomScalePageLayoutView="0" workbookViewId="0" topLeftCell="A10">
      <selection activeCell="D33" sqref="D33"/>
    </sheetView>
  </sheetViews>
  <sheetFormatPr defaultColWidth="9.00390625" defaultRowHeight="13.5"/>
  <cols>
    <col min="1" max="1" width="1.4921875" style="143" customWidth="1"/>
    <col min="2" max="2" width="8.125" style="143" customWidth="1"/>
    <col min="3" max="3" width="1.875" style="143" customWidth="1"/>
    <col min="4" max="4" width="10.125" style="233" customWidth="1"/>
    <col min="5" max="5" width="2.125" style="233" customWidth="1"/>
    <col min="6" max="6" width="7.00390625" style="234" customWidth="1"/>
    <col min="7" max="7" width="7.00390625" style="143" customWidth="1"/>
    <col min="8" max="8" width="1.875" style="143" customWidth="1"/>
    <col min="9" max="9" width="10.125" style="143" customWidth="1"/>
    <col min="10" max="10" width="2.125" style="143" customWidth="1"/>
    <col min="11" max="11" width="7.00390625" style="62" customWidth="1"/>
    <col min="12" max="12" width="7.00390625" style="143" customWidth="1"/>
    <col min="13" max="13" width="0.37109375" style="143" customWidth="1"/>
    <col min="14" max="14" width="10.125" style="143" customWidth="1"/>
    <col min="15" max="15" width="2.125" style="143" customWidth="1"/>
    <col min="16" max="16" width="7.00390625" style="62" customWidth="1"/>
    <col min="17" max="17" width="7.00390625" style="143" customWidth="1"/>
    <col min="18" max="18" width="0.5" style="143" customWidth="1"/>
    <col min="19" max="19" width="10.125" style="143" customWidth="1"/>
    <col min="20" max="20" width="2.125" style="143" customWidth="1"/>
    <col min="21" max="21" width="7.00390625" style="62" customWidth="1"/>
    <col min="22" max="22" width="7.00390625" style="143" customWidth="1"/>
    <col min="23" max="23" width="0.37109375" style="143" customWidth="1"/>
    <col min="24" max="24" width="10.125" style="143" customWidth="1"/>
    <col min="25" max="25" width="2.125" style="143" customWidth="1"/>
    <col min="26" max="26" width="7.00390625" style="62" customWidth="1"/>
    <col min="27" max="27" width="7.00390625" style="143" customWidth="1"/>
    <col min="28" max="16384" width="9.00390625" style="143" customWidth="1"/>
  </cols>
  <sheetData>
    <row r="1" spans="2:27" ht="17.25" customHeight="1">
      <c r="B1" s="735" t="s">
        <v>453</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row>
    <row r="2" ht="4.5" customHeight="1"/>
    <row r="3" spans="2:28" ht="30" customHeight="1">
      <c r="B3" s="159" t="s">
        <v>0</v>
      </c>
      <c r="C3" s="696" t="s">
        <v>212</v>
      </c>
      <c r="D3" s="696"/>
      <c r="E3" s="696"/>
      <c r="F3" s="696"/>
      <c r="G3" s="696"/>
      <c r="H3" s="160"/>
      <c r="I3" s="161" t="s">
        <v>1</v>
      </c>
      <c r="J3" s="704"/>
      <c r="K3" s="704"/>
      <c r="L3" s="704"/>
      <c r="M3" s="704"/>
      <c r="N3" s="704"/>
      <c r="O3" s="704"/>
      <c r="P3" s="704"/>
      <c r="Q3" s="704"/>
      <c r="R3" s="299"/>
      <c r="S3" s="161" t="s">
        <v>211</v>
      </c>
      <c r="T3" s="736"/>
      <c r="U3" s="736"/>
      <c r="V3" s="736"/>
      <c r="W3" s="736"/>
      <c r="X3" s="737"/>
      <c r="Y3" s="163" t="s">
        <v>282</v>
      </c>
      <c r="Z3" s="164"/>
      <c r="AA3" s="165"/>
      <c r="AB3" s="142"/>
    </row>
    <row r="4" spans="2:28" ht="30" customHeight="1">
      <c r="B4" s="170"/>
      <c r="C4" s="698"/>
      <c r="D4" s="698"/>
      <c r="E4" s="698"/>
      <c r="F4" s="698"/>
      <c r="G4" s="698"/>
      <c r="H4" s="167"/>
      <c r="I4" s="161" t="s">
        <v>2</v>
      </c>
      <c r="J4" s="704"/>
      <c r="K4" s="704"/>
      <c r="L4" s="704"/>
      <c r="M4" s="704"/>
      <c r="N4" s="704"/>
      <c r="O4" s="704"/>
      <c r="P4" s="704"/>
      <c r="Q4" s="704"/>
      <c r="R4" s="299"/>
      <c r="S4" s="161" t="s">
        <v>3</v>
      </c>
      <c r="T4" s="734">
        <f>SUM(L5,L14,L22)</f>
        <v>0</v>
      </c>
      <c r="U4" s="734"/>
      <c r="V4" s="734"/>
      <c r="W4" s="168"/>
      <c r="X4" s="169" t="s">
        <v>173</v>
      </c>
      <c r="Y4" s="170"/>
      <c r="Z4" s="713"/>
      <c r="AA4" s="714"/>
      <c r="AB4" s="142"/>
    </row>
    <row r="5" spans="3:27" ht="24" customHeight="1">
      <c r="C5" s="448" t="s">
        <v>475</v>
      </c>
      <c r="D5" s="444"/>
      <c r="E5" s="448"/>
      <c r="F5" s="8"/>
      <c r="G5" s="447" t="s">
        <v>172</v>
      </c>
      <c r="H5" s="724">
        <f>SUM(F13,K13,Z13)</f>
        <v>9800</v>
      </c>
      <c r="I5" s="724">
        <f>SUM(D38,I38,N38,S38,X25)</f>
        <v>0</v>
      </c>
      <c r="J5" s="441" t="s">
        <v>173</v>
      </c>
      <c r="K5" s="442" t="s">
        <v>463</v>
      </c>
      <c r="L5" s="733">
        <f>SUM(G13,L13,AA13)</f>
        <v>0</v>
      </c>
      <c r="M5" s="733"/>
      <c r="N5" s="733"/>
      <c r="O5" s="441" t="s">
        <v>173</v>
      </c>
      <c r="P5" s="449" t="s">
        <v>493</v>
      </c>
      <c r="AA5" s="172"/>
    </row>
    <row r="6" spans="2:27" ht="14.25" customHeight="1">
      <c r="B6" s="157" t="s">
        <v>5</v>
      </c>
      <c r="C6" s="710" t="s">
        <v>6</v>
      </c>
      <c r="D6" s="711"/>
      <c r="E6" s="711"/>
      <c r="F6" s="711"/>
      <c r="G6" s="158" t="s">
        <v>238</v>
      </c>
      <c r="H6" s="710" t="s">
        <v>9</v>
      </c>
      <c r="I6" s="711"/>
      <c r="J6" s="711"/>
      <c r="K6" s="711"/>
      <c r="L6" s="158" t="s">
        <v>238</v>
      </c>
      <c r="M6" s="711" t="s">
        <v>7</v>
      </c>
      <c r="N6" s="711"/>
      <c r="O6" s="711"/>
      <c r="P6" s="711"/>
      <c r="Q6" s="158" t="s">
        <v>238</v>
      </c>
      <c r="R6" s="710" t="s">
        <v>8</v>
      </c>
      <c r="S6" s="711"/>
      <c r="T6" s="711"/>
      <c r="U6" s="711"/>
      <c r="V6" s="158" t="s">
        <v>238</v>
      </c>
      <c r="W6" s="710" t="s">
        <v>10</v>
      </c>
      <c r="X6" s="711"/>
      <c r="Y6" s="711"/>
      <c r="Z6" s="711"/>
      <c r="AA6" s="158" t="s">
        <v>238</v>
      </c>
    </row>
    <row r="7" spans="2:27" s="171" customFormat="1" ht="14.25" customHeight="1">
      <c r="B7" s="405"/>
      <c r="C7" s="300" t="s">
        <v>304</v>
      </c>
      <c r="D7" s="175" t="s">
        <v>93</v>
      </c>
      <c r="E7" s="465" t="s">
        <v>502</v>
      </c>
      <c r="F7" s="9">
        <v>2500</v>
      </c>
      <c r="G7" s="134"/>
      <c r="H7" s="80"/>
      <c r="I7" s="110" t="s">
        <v>93</v>
      </c>
      <c r="J7" s="471" t="s">
        <v>454</v>
      </c>
      <c r="K7" s="9">
        <v>3150</v>
      </c>
      <c r="L7" s="134"/>
      <c r="M7" s="177"/>
      <c r="N7" s="110"/>
      <c r="O7" s="471"/>
      <c r="P7" s="9"/>
      <c r="Q7" s="134"/>
      <c r="R7" s="80"/>
      <c r="S7" s="110"/>
      <c r="T7" s="471"/>
      <c r="U7" s="9"/>
      <c r="V7" s="134"/>
      <c r="W7" s="80"/>
      <c r="X7" s="110" t="s">
        <v>329</v>
      </c>
      <c r="Y7" s="37"/>
      <c r="Z7" s="9">
        <v>250</v>
      </c>
      <c r="AA7" s="134"/>
    </row>
    <row r="8" spans="2:27" s="171" customFormat="1" ht="14.25" customHeight="1">
      <c r="B8" s="407"/>
      <c r="C8" s="415" t="s">
        <v>306</v>
      </c>
      <c r="D8" s="111" t="s">
        <v>330</v>
      </c>
      <c r="E8" s="207" t="s">
        <v>507</v>
      </c>
      <c r="F8" s="60">
        <v>2050</v>
      </c>
      <c r="G8" s="82"/>
      <c r="H8" s="81"/>
      <c r="I8" s="105"/>
      <c r="J8" s="207"/>
      <c r="K8" s="60"/>
      <c r="L8" s="129"/>
      <c r="M8" s="104"/>
      <c r="N8" s="105"/>
      <c r="O8" s="484"/>
      <c r="P8" s="60"/>
      <c r="Q8" s="129"/>
      <c r="R8" s="81"/>
      <c r="S8" s="105"/>
      <c r="T8" s="207"/>
      <c r="U8" s="60"/>
      <c r="V8" s="129"/>
      <c r="W8" s="81"/>
      <c r="X8" s="105"/>
      <c r="Y8" s="463"/>
      <c r="Z8" s="60"/>
      <c r="AA8" s="129"/>
    </row>
    <row r="9" spans="2:27" s="171" customFormat="1" ht="14.25" customHeight="1">
      <c r="B9" s="414"/>
      <c r="C9" s="200"/>
      <c r="D9" s="201" t="s">
        <v>331</v>
      </c>
      <c r="E9" s="470" t="s">
        <v>508</v>
      </c>
      <c r="F9" s="63">
        <v>1600</v>
      </c>
      <c r="G9" s="85"/>
      <c r="H9" s="119"/>
      <c r="I9" s="112"/>
      <c r="J9" s="486"/>
      <c r="K9" s="63"/>
      <c r="L9" s="182"/>
      <c r="M9" s="203"/>
      <c r="N9" s="112"/>
      <c r="O9" s="486"/>
      <c r="P9" s="63"/>
      <c r="Q9" s="182"/>
      <c r="R9" s="119"/>
      <c r="S9" s="112"/>
      <c r="T9" s="486"/>
      <c r="U9" s="63"/>
      <c r="V9" s="182"/>
      <c r="W9" s="119"/>
      <c r="X9" s="285"/>
      <c r="Y9" s="44"/>
      <c r="Z9" s="63"/>
      <c r="AA9" s="182"/>
    </row>
    <row r="10" spans="2:27" s="171" customFormat="1" ht="14.25" customHeight="1">
      <c r="B10" s="407"/>
      <c r="C10" s="179"/>
      <c r="D10" s="111" t="s">
        <v>332</v>
      </c>
      <c r="E10" s="470" t="s">
        <v>721</v>
      </c>
      <c r="F10" s="60">
        <v>250</v>
      </c>
      <c r="G10" s="82"/>
      <c r="H10" s="81"/>
      <c r="I10" s="105"/>
      <c r="J10" s="486"/>
      <c r="K10" s="60"/>
      <c r="L10" s="129"/>
      <c r="M10" s="104"/>
      <c r="N10" s="105"/>
      <c r="O10" s="486"/>
      <c r="P10" s="60"/>
      <c r="Q10" s="129"/>
      <c r="R10" s="81"/>
      <c r="S10" s="105"/>
      <c r="T10" s="486"/>
      <c r="U10" s="60"/>
      <c r="V10" s="129"/>
      <c r="W10" s="81"/>
      <c r="X10" s="130"/>
      <c r="Y10" s="32"/>
      <c r="Z10" s="60"/>
      <c r="AA10" s="129"/>
    </row>
    <row r="11" spans="2:27" s="171" customFormat="1" ht="14.25" customHeight="1">
      <c r="B11" s="301"/>
      <c r="C11" s="196"/>
      <c r="D11" s="193"/>
      <c r="E11" s="34"/>
      <c r="F11" s="60"/>
      <c r="G11" s="83"/>
      <c r="H11" s="114"/>
      <c r="I11" s="113"/>
      <c r="J11" s="34"/>
      <c r="K11" s="61"/>
      <c r="L11" s="198"/>
      <c r="M11" s="197"/>
      <c r="N11" s="113"/>
      <c r="O11" s="34"/>
      <c r="P11" s="61"/>
      <c r="Q11" s="198"/>
      <c r="R11" s="114"/>
      <c r="S11" s="113"/>
      <c r="T11" s="34"/>
      <c r="U11" s="61"/>
      <c r="V11" s="198"/>
      <c r="W11" s="114"/>
      <c r="X11" s="287"/>
      <c r="Y11" s="33"/>
      <c r="Z11" s="61"/>
      <c r="AA11" s="198"/>
    </row>
    <row r="12" spans="2:27" s="171" customFormat="1" ht="14.25" customHeight="1">
      <c r="B12" s="302"/>
      <c r="C12" s="196"/>
      <c r="D12" s="193"/>
      <c r="E12" s="199"/>
      <c r="F12" s="60"/>
      <c r="G12" s="83"/>
      <c r="H12" s="114"/>
      <c r="I12" s="113"/>
      <c r="J12" s="33"/>
      <c r="K12" s="61"/>
      <c r="L12" s="198"/>
      <c r="M12" s="197"/>
      <c r="N12" s="113"/>
      <c r="O12" s="199"/>
      <c r="P12" s="61"/>
      <c r="Q12" s="198"/>
      <c r="R12" s="114"/>
      <c r="S12" s="113"/>
      <c r="T12" s="33"/>
      <c r="U12" s="61"/>
      <c r="V12" s="198"/>
      <c r="W12" s="114"/>
      <c r="X12" s="287"/>
      <c r="Y12" s="33"/>
      <c r="Z12" s="61"/>
      <c r="AA12" s="198"/>
    </row>
    <row r="13" spans="2:27" s="62" customFormat="1" ht="14.25" customHeight="1">
      <c r="B13" s="208"/>
      <c r="C13" s="208"/>
      <c r="D13" s="117" t="s">
        <v>449</v>
      </c>
      <c r="E13" s="118"/>
      <c r="F13" s="59">
        <f>SUM(F7:F12)</f>
        <v>6400</v>
      </c>
      <c r="G13" s="84">
        <f>SUM(G7:G12)</f>
        <v>0</v>
      </c>
      <c r="H13" s="116"/>
      <c r="I13" s="117" t="s">
        <v>449</v>
      </c>
      <c r="J13" s="118"/>
      <c r="K13" s="59">
        <f>SUM(K7:K12)</f>
        <v>3150</v>
      </c>
      <c r="L13" s="84">
        <f>SUM(L7:L12)</f>
        <v>0</v>
      </c>
      <c r="M13" s="190"/>
      <c r="N13" s="120"/>
      <c r="O13" s="118"/>
      <c r="P13" s="59">
        <f>SUM(P7:P12)</f>
        <v>0</v>
      </c>
      <c r="Q13" s="84">
        <f>SUM(Q7:Q12)</f>
        <v>0</v>
      </c>
      <c r="R13" s="116"/>
      <c r="S13" s="117" t="s">
        <v>449</v>
      </c>
      <c r="T13" s="118"/>
      <c r="U13" s="59">
        <f>SUM(U7:U12)</f>
        <v>0</v>
      </c>
      <c r="V13" s="84">
        <f>SUM(V7:V12)</f>
        <v>0</v>
      </c>
      <c r="W13" s="116"/>
      <c r="X13" s="117" t="s">
        <v>449</v>
      </c>
      <c r="Y13" s="118"/>
      <c r="Z13" s="59">
        <f>SUM(Z7:Z12)</f>
        <v>250</v>
      </c>
      <c r="AA13" s="84">
        <f>SUM(AA7:AA12)</f>
        <v>0</v>
      </c>
    </row>
    <row r="14" spans="3:16" ht="24" customHeight="1">
      <c r="C14" s="448" t="s">
        <v>476</v>
      </c>
      <c r="D14" s="444"/>
      <c r="E14" s="448"/>
      <c r="F14" s="8"/>
      <c r="G14" s="447" t="s">
        <v>172</v>
      </c>
      <c r="H14" s="724">
        <f>SUM(F21,K21,Z21)</f>
        <v>9750</v>
      </c>
      <c r="I14" s="724">
        <f>SUM(D48,I48,N48,S48,X32)</f>
        <v>0</v>
      </c>
      <c r="J14" s="441" t="s">
        <v>173</v>
      </c>
      <c r="K14" s="442" t="s">
        <v>463</v>
      </c>
      <c r="L14" s="733">
        <f>SUM(G21,L21,AA21)</f>
        <v>0</v>
      </c>
      <c r="M14" s="733"/>
      <c r="N14" s="733"/>
      <c r="O14" s="441" t="s">
        <v>173</v>
      </c>
      <c r="P14" s="449" t="s">
        <v>493</v>
      </c>
    </row>
    <row r="15" spans="2:27" ht="14.25" customHeight="1">
      <c r="B15" s="157" t="s">
        <v>5</v>
      </c>
      <c r="C15" s="710" t="s">
        <v>6</v>
      </c>
      <c r="D15" s="711"/>
      <c r="E15" s="711"/>
      <c r="F15" s="711"/>
      <c r="G15" s="158" t="s">
        <v>238</v>
      </c>
      <c r="H15" s="710" t="s">
        <v>9</v>
      </c>
      <c r="I15" s="711"/>
      <c r="J15" s="711"/>
      <c r="K15" s="711"/>
      <c r="L15" s="158" t="s">
        <v>238</v>
      </c>
      <c r="M15" s="711" t="s">
        <v>7</v>
      </c>
      <c r="N15" s="711"/>
      <c r="O15" s="711"/>
      <c r="P15" s="711"/>
      <c r="Q15" s="158" t="s">
        <v>238</v>
      </c>
      <c r="R15" s="710" t="s">
        <v>8</v>
      </c>
      <c r="S15" s="711"/>
      <c r="T15" s="711"/>
      <c r="U15" s="711"/>
      <c r="V15" s="158" t="s">
        <v>238</v>
      </c>
      <c r="W15" s="710" t="s">
        <v>10</v>
      </c>
      <c r="X15" s="711"/>
      <c r="Y15" s="711"/>
      <c r="Z15" s="711"/>
      <c r="AA15" s="158" t="s">
        <v>238</v>
      </c>
    </row>
    <row r="16" spans="2:27" s="171" customFormat="1" ht="14.25" customHeight="1">
      <c r="B16" s="257"/>
      <c r="C16" s="192"/>
      <c r="D16" s="345" t="s">
        <v>333</v>
      </c>
      <c r="E16" s="470" t="s">
        <v>508</v>
      </c>
      <c r="F16" s="67">
        <v>5300</v>
      </c>
      <c r="G16" s="135"/>
      <c r="H16" s="79"/>
      <c r="I16" s="124"/>
      <c r="J16" s="487"/>
      <c r="K16" s="67"/>
      <c r="L16" s="125"/>
      <c r="M16" s="194"/>
      <c r="N16" s="124"/>
      <c r="O16" s="486"/>
      <c r="P16" s="67"/>
      <c r="Q16" s="125"/>
      <c r="R16" s="79"/>
      <c r="S16" s="124"/>
      <c r="T16" s="486"/>
      <c r="U16" s="67"/>
      <c r="V16" s="125"/>
      <c r="W16" s="79"/>
      <c r="X16" s="105" t="s">
        <v>334</v>
      </c>
      <c r="Y16" s="97"/>
      <c r="Z16" s="60">
        <v>150</v>
      </c>
      <c r="AA16" s="135"/>
    </row>
    <row r="17" spans="2:27" s="171" customFormat="1" ht="14.25" customHeight="1">
      <c r="B17" s="178"/>
      <c r="C17" s="179"/>
      <c r="D17" s="111" t="s">
        <v>334</v>
      </c>
      <c r="E17" s="470" t="s">
        <v>508</v>
      </c>
      <c r="F17" s="60">
        <v>1950</v>
      </c>
      <c r="G17" s="82"/>
      <c r="H17" s="81"/>
      <c r="I17" s="105"/>
      <c r="J17" s="470"/>
      <c r="K17" s="60"/>
      <c r="L17" s="129"/>
      <c r="M17" s="104"/>
      <c r="N17" s="105"/>
      <c r="O17" s="486"/>
      <c r="P17" s="60"/>
      <c r="Q17" s="129"/>
      <c r="R17" s="81"/>
      <c r="S17" s="105"/>
      <c r="T17" s="486"/>
      <c r="U17" s="60"/>
      <c r="V17" s="129"/>
      <c r="W17" s="81"/>
      <c r="X17" s="105" t="s">
        <v>335</v>
      </c>
      <c r="Y17" s="97"/>
      <c r="Z17" s="60">
        <v>100</v>
      </c>
      <c r="AA17" s="82"/>
    </row>
    <row r="18" spans="2:27" s="171" customFormat="1" ht="14.25" customHeight="1">
      <c r="B18" s="178"/>
      <c r="C18" s="179"/>
      <c r="D18" s="111" t="s">
        <v>335</v>
      </c>
      <c r="E18" s="470" t="s">
        <v>508</v>
      </c>
      <c r="F18" s="60">
        <v>2250</v>
      </c>
      <c r="G18" s="82"/>
      <c r="H18" s="81"/>
      <c r="I18" s="105"/>
      <c r="J18" s="470"/>
      <c r="K18" s="60"/>
      <c r="L18" s="129"/>
      <c r="M18" s="104"/>
      <c r="N18" s="105"/>
      <c r="O18" s="486"/>
      <c r="P18" s="60"/>
      <c r="Q18" s="129"/>
      <c r="R18" s="81"/>
      <c r="S18" s="105"/>
      <c r="T18" s="486"/>
      <c r="U18" s="60"/>
      <c r="V18" s="129"/>
      <c r="W18" s="81"/>
      <c r="X18" s="105"/>
      <c r="Y18" s="97"/>
      <c r="Z18" s="60"/>
      <c r="AA18" s="82"/>
    </row>
    <row r="19" spans="2:27" s="171" customFormat="1" ht="14.25" customHeight="1">
      <c r="B19" s="303"/>
      <c r="C19" s="304"/>
      <c r="D19" s="305"/>
      <c r="E19" s="306"/>
      <c r="F19" s="63"/>
      <c r="G19" s="307"/>
      <c r="H19" s="308"/>
      <c r="I19" s="112"/>
      <c r="J19" s="306"/>
      <c r="K19" s="66"/>
      <c r="L19" s="309"/>
      <c r="M19" s="215"/>
      <c r="N19" s="122"/>
      <c r="O19" s="306"/>
      <c r="P19" s="66"/>
      <c r="Q19" s="309"/>
      <c r="R19" s="308"/>
      <c r="S19" s="122"/>
      <c r="T19" s="306"/>
      <c r="U19" s="66"/>
      <c r="V19" s="309"/>
      <c r="W19" s="308"/>
      <c r="X19" s="105"/>
      <c r="Y19" s="97"/>
      <c r="Z19" s="60"/>
      <c r="AA19" s="309"/>
    </row>
    <row r="20" spans="2:27" s="171" customFormat="1" ht="14.25" customHeight="1">
      <c r="B20" s="302"/>
      <c r="C20" s="196"/>
      <c r="D20" s="193"/>
      <c r="E20" s="199"/>
      <c r="F20" s="60"/>
      <c r="G20" s="83"/>
      <c r="H20" s="114"/>
      <c r="I20" s="105"/>
      <c r="J20" s="199"/>
      <c r="K20" s="61"/>
      <c r="L20" s="198"/>
      <c r="M20" s="197"/>
      <c r="N20" s="113"/>
      <c r="O20" s="199"/>
      <c r="P20" s="61"/>
      <c r="Q20" s="198"/>
      <c r="R20" s="114"/>
      <c r="S20" s="113"/>
      <c r="T20" s="199"/>
      <c r="U20" s="61"/>
      <c r="V20" s="198"/>
      <c r="W20" s="114"/>
      <c r="X20" s="113"/>
      <c r="Y20" s="199"/>
      <c r="Z20" s="61"/>
      <c r="AA20" s="198"/>
    </row>
    <row r="21" spans="2:27" s="62" customFormat="1" ht="14.25" customHeight="1">
      <c r="B21" s="208"/>
      <c r="C21" s="208"/>
      <c r="D21" s="117" t="s">
        <v>449</v>
      </c>
      <c r="E21" s="118"/>
      <c r="F21" s="59">
        <f>SUM(F16:F20)</f>
        <v>9500</v>
      </c>
      <c r="G21" s="84">
        <f>SUM(G16:G20)</f>
        <v>0</v>
      </c>
      <c r="H21" s="116"/>
      <c r="I21" s="120"/>
      <c r="J21" s="118"/>
      <c r="K21" s="59"/>
      <c r="L21" s="84">
        <f>SUM(L16:L20)</f>
        <v>0</v>
      </c>
      <c r="M21" s="190"/>
      <c r="N21" s="120"/>
      <c r="O21" s="118"/>
      <c r="P21" s="59"/>
      <c r="Q21" s="84">
        <f>SUM(Q16:Q20)</f>
        <v>0</v>
      </c>
      <c r="R21" s="116"/>
      <c r="S21" s="120"/>
      <c r="T21" s="118"/>
      <c r="U21" s="59"/>
      <c r="V21" s="84">
        <f>SUM(V16:V20)</f>
        <v>0</v>
      </c>
      <c r="W21" s="116"/>
      <c r="X21" s="120" t="s">
        <v>449</v>
      </c>
      <c r="Y21" s="118"/>
      <c r="Z21" s="59">
        <f>SUM(Z16:Z20)</f>
        <v>250</v>
      </c>
      <c r="AA21" s="84">
        <f>SUM(AA16:AA20)</f>
        <v>0</v>
      </c>
    </row>
    <row r="22" spans="3:16" ht="24" customHeight="1">
      <c r="C22" s="448" t="s">
        <v>477</v>
      </c>
      <c r="D22" s="444"/>
      <c r="E22" s="448"/>
      <c r="F22" s="8"/>
      <c r="G22" s="447" t="s">
        <v>172</v>
      </c>
      <c r="H22" s="724">
        <f>SUM(F28,K28,P28)</f>
        <v>7400</v>
      </c>
      <c r="I22" s="724">
        <f>SUM(D57,I57,N57,S57,X41)</f>
        <v>0</v>
      </c>
      <c r="J22" s="441" t="s">
        <v>173</v>
      </c>
      <c r="K22" s="442" t="s">
        <v>463</v>
      </c>
      <c r="L22" s="733">
        <f>SUM(G28,L28,Q28)</f>
        <v>0</v>
      </c>
      <c r="M22" s="733"/>
      <c r="N22" s="733"/>
      <c r="O22" s="441" t="s">
        <v>173</v>
      </c>
      <c r="P22" s="449" t="s">
        <v>493</v>
      </c>
    </row>
    <row r="23" spans="2:27" ht="14.25" customHeight="1">
      <c r="B23" s="157" t="s">
        <v>5</v>
      </c>
      <c r="C23" s="710" t="s">
        <v>6</v>
      </c>
      <c r="D23" s="711"/>
      <c r="E23" s="711"/>
      <c r="F23" s="711"/>
      <c r="G23" s="158" t="s">
        <v>238</v>
      </c>
      <c r="H23" s="710" t="s">
        <v>9</v>
      </c>
      <c r="I23" s="711"/>
      <c r="J23" s="711"/>
      <c r="K23" s="711"/>
      <c r="L23" s="158" t="s">
        <v>238</v>
      </c>
      <c r="M23" s="711" t="s">
        <v>7</v>
      </c>
      <c r="N23" s="711"/>
      <c r="O23" s="711"/>
      <c r="P23" s="711"/>
      <c r="Q23" s="158" t="s">
        <v>238</v>
      </c>
      <c r="R23" s="710" t="s">
        <v>8</v>
      </c>
      <c r="S23" s="711"/>
      <c r="T23" s="711"/>
      <c r="U23" s="711"/>
      <c r="V23" s="158" t="s">
        <v>238</v>
      </c>
      <c r="W23" s="710" t="s">
        <v>10</v>
      </c>
      <c r="X23" s="711"/>
      <c r="Y23" s="711"/>
      <c r="Z23" s="711"/>
      <c r="AA23" s="158" t="s">
        <v>238</v>
      </c>
    </row>
    <row r="24" spans="2:27" s="171" customFormat="1" ht="14.25" customHeight="1">
      <c r="B24" s="405"/>
      <c r="C24" s="310"/>
      <c r="D24" s="175" t="s">
        <v>336</v>
      </c>
      <c r="E24" s="207" t="s">
        <v>507</v>
      </c>
      <c r="F24" s="9">
        <v>2750</v>
      </c>
      <c r="G24" s="134"/>
      <c r="H24" s="80"/>
      <c r="I24" s="110" t="s">
        <v>95</v>
      </c>
      <c r="J24" s="471" t="s">
        <v>337</v>
      </c>
      <c r="K24" s="431">
        <v>2050</v>
      </c>
      <c r="L24" s="134"/>
      <c r="M24" s="177"/>
      <c r="N24" s="110" t="s">
        <v>94</v>
      </c>
      <c r="O24" s="176"/>
      <c r="P24" s="431">
        <v>350</v>
      </c>
      <c r="Q24" s="134"/>
      <c r="R24" s="80"/>
      <c r="S24" s="110"/>
      <c r="T24" s="471"/>
      <c r="U24" s="9"/>
      <c r="V24" s="134"/>
      <c r="W24" s="80"/>
      <c r="X24" s="110"/>
      <c r="Y24" s="488"/>
      <c r="Z24" s="9"/>
      <c r="AA24" s="126"/>
    </row>
    <row r="25" spans="2:27" s="171" customFormat="1" ht="14.25" customHeight="1">
      <c r="B25" s="407"/>
      <c r="C25" s="300" t="s">
        <v>338</v>
      </c>
      <c r="D25" s="111" t="s">
        <v>339</v>
      </c>
      <c r="E25" s="493" t="s">
        <v>653</v>
      </c>
      <c r="F25" s="60">
        <v>1850</v>
      </c>
      <c r="G25" s="82"/>
      <c r="H25" s="81"/>
      <c r="I25" s="105" t="s">
        <v>340</v>
      </c>
      <c r="J25" s="207" t="s">
        <v>326</v>
      </c>
      <c r="K25" s="60">
        <v>400</v>
      </c>
      <c r="L25" s="82"/>
      <c r="M25" s="104"/>
      <c r="N25" s="105"/>
      <c r="O25" s="470"/>
      <c r="P25" s="60"/>
      <c r="Q25" s="129"/>
      <c r="R25" s="81"/>
      <c r="S25" s="105"/>
      <c r="T25" s="463"/>
      <c r="U25" s="60"/>
      <c r="V25" s="129"/>
      <c r="W25" s="81"/>
      <c r="X25" s="105"/>
      <c r="Y25" s="463"/>
      <c r="Z25" s="60"/>
      <c r="AA25" s="129"/>
    </row>
    <row r="26" spans="2:27" s="171" customFormat="1" ht="14.25" customHeight="1">
      <c r="B26" s="408"/>
      <c r="C26" s="311"/>
      <c r="D26" s="111"/>
      <c r="E26" s="97"/>
      <c r="F26" s="60"/>
      <c r="G26" s="82"/>
      <c r="H26" s="81"/>
      <c r="I26" s="105"/>
      <c r="J26" s="207"/>
      <c r="K26" s="60"/>
      <c r="L26" s="82"/>
      <c r="M26" s="104"/>
      <c r="N26" s="112"/>
      <c r="O26" s="478"/>
      <c r="P26" s="60"/>
      <c r="Q26" s="129"/>
      <c r="R26" s="81"/>
      <c r="S26" s="105"/>
      <c r="T26" s="207"/>
      <c r="U26" s="60"/>
      <c r="V26" s="129"/>
      <c r="W26" s="81"/>
      <c r="X26" s="104"/>
      <c r="Y26" s="97"/>
      <c r="Z26" s="60"/>
      <c r="AA26" s="129"/>
    </row>
    <row r="27" spans="2:27" s="171" customFormat="1" ht="14.25" customHeight="1">
      <c r="B27" s="274"/>
      <c r="C27" s="312"/>
      <c r="D27" s="201"/>
      <c r="E27" s="204"/>
      <c r="F27" s="63"/>
      <c r="G27" s="85"/>
      <c r="H27" s="81"/>
      <c r="I27" s="105"/>
      <c r="J27" s="207"/>
      <c r="K27" s="60"/>
      <c r="L27" s="82"/>
      <c r="M27" s="203"/>
      <c r="P27" s="63"/>
      <c r="Q27" s="182"/>
      <c r="R27" s="119"/>
      <c r="S27" s="112"/>
      <c r="T27" s="44"/>
      <c r="U27" s="63"/>
      <c r="V27" s="182"/>
      <c r="W27" s="119"/>
      <c r="X27" s="203"/>
      <c r="Y27" s="204"/>
      <c r="Z27" s="63"/>
      <c r="AA27" s="182"/>
    </row>
    <row r="28" spans="2:27" s="62" customFormat="1" ht="14.25" customHeight="1">
      <c r="B28" s="208"/>
      <c r="C28" s="208"/>
      <c r="D28" s="117" t="s">
        <v>449</v>
      </c>
      <c r="E28" s="118"/>
      <c r="F28" s="59">
        <f>SUM(F24:F27)</f>
        <v>4600</v>
      </c>
      <c r="G28" s="84">
        <f>SUM(G24:G27)</f>
        <v>0</v>
      </c>
      <c r="H28" s="116"/>
      <c r="I28" s="120" t="s">
        <v>449</v>
      </c>
      <c r="J28" s="118"/>
      <c r="K28" s="59">
        <f>SUM(K24:K27)</f>
        <v>2450</v>
      </c>
      <c r="L28" s="84">
        <f>SUM(L24:L27)</f>
        <v>0</v>
      </c>
      <c r="M28" s="190"/>
      <c r="N28" s="120" t="s">
        <v>449</v>
      </c>
      <c r="O28" s="118"/>
      <c r="P28" s="59">
        <f>SUM(P24:P27)</f>
        <v>350</v>
      </c>
      <c r="Q28" s="84">
        <f>SUM(Q24:Q27)</f>
        <v>0</v>
      </c>
      <c r="R28" s="116"/>
      <c r="S28" s="120"/>
      <c r="T28" s="118"/>
      <c r="U28" s="59">
        <f>SUM(U24:U27)</f>
        <v>0</v>
      </c>
      <c r="V28" s="84">
        <f>SUM(V24:V27)</f>
        <v>0</v>
      </c>
      <c r="W28" s="116"/>
      <c r="X28" s="117"/>
      <c r="Y28" s="118"/>
      <c r="Z28" s="59"/>
      <c r="AA28" s="84">
        <f>SUM(AA24:AA27)</f>
        <v>0</v>
      </c>
    </row>
    <row r="30" spans="2:27" s="294" customFormat="1" ht="12" customHeight="1">
      <c r="B30" s="217" t="s">
        <v>341</v>
      </c>
      <c r="C30" s="313"/>
      <c r="D30" s="314" t="s">
        <v>722</v>
      </c>
      <c r="E30" s="314"/>
      <c r="F30" s="314"/>
      <c r="G30" s="314"/>
      <c r="H30" s="314"/>
      <c r="I30" s="314"/>
      <c r="J30" s="314"/>
      <c r="K30" s="315"/>
      <c r="L30" s="314"/>
      <c r="M30" s="314"/>
      <c r="N30" s="314"/>
      <c r="O30" s="314"/>
      <c r="P30" s="315"/>
      <c r="Q30" s="316"/>
      <c r="R30" s="313"/>
      <c r="S30" s="316"/>
      <c r="T30" s="316"/>
      <c r="U30" s="317"/>
      <c r="V30" s="316"/>
      <c r="W30" s="316"/>
      <c r="X30" s="316"/>
      <c r="Y30" s="316"/>
      <c r="Z30" s="317"/>
      <c r="AA30" s="318"/>
    </row>
    <row r="31" spans="2:27" s="294" customFormat="1" ht="12">
      <c r="B31" s="295"/>
      <c r="C31" s="319"/>
      <c r="D31" s="320" t="s">
        <v>690</v>
      </c>
      <c r="E31" s="320"/>
      <c r="F31" s="320"/>
      <c r="G31" s="320"/>
      <c r="H31" s="320"/>
      <c r="I31" s="320"/>
      <c r="J31" s="320"/>
      <c r="K31" s="321"/>
      <c r="L31" s="320"/>
      <c r="M31" s="320"/>
      <c r="N31" s="320"/>
      <c r="O31" s="320"/>
      <c r="P31" s="321"/>
      <c r="Q31" s="322"/>
      <c r="R31" s="319"/>
      <c r="S31" s="322"/>
      <c r="T31" s="322"/>
      <c r="U31" s="323"/>
      <c r="V31" s="322"/>
      <c r="W31" s="322"/>
      <c r="X31" s="322"/>
      <c r="Y31" s="322"/>
      <c r="Z31" s="323"/>
      <c r="AA31" s="504" t="s">
        <v>506</v>
      </c>
    </row>
    <row r="32" spans="2:27" s="294" customFormat="1" ht="12" customHeight="1">
      <c r="B32" s="295"/>
      <c r="C32" s="319"/>
      <c r="D32" s="320" t="s">
        <v>723</v>
      </c>
      <c r="E32" s="322"/>
      <c r="F32" s="322"/>
      <c r="G32" s="320" t="s">
        <v>520</v>
      </c>
      <c r="H32" s="322"/>
      <c r="J32" s="320" t="s">
        <v>654</v>
      </c>
      <c r="K32" s="325"/>
      <c r="L32" s="322"/>
      <c r="M32" s="322"/>
      <c r="N32" s="322"/>
      <c r="O32" s="322"/>
      <c r="P32" s="325"/>
      <c r="Q32" s="322"/>
      <c r="R32" s="319"/>
      <c r="S32" s="322"/>
      <c r="T32" s="322"/>
      <c r="U32" s="323"/>
      <c r="V32" s="322"/>
      <c r="W32" s="322"/>
      <c r="X32" s="322"/>
      <c r="Y32" s="322"/>
      <c r="Z32" s="323"/>
      <c r="AA32" s="324"/>
    </row>
    <row r="33" spans="2:27" s="294" customFormat="1" ht="12" customHeight="1">
      <c r="B33" s="326"/>
      <c r="C33" s="327"/>
      <c r="D33" s="328"/>
      <c r="E33" s="328"/>
      <c r="F33" s="328"/>
      <c r="G33" s="328"/>
      <c r="H33" s="328"/>
      <c r="I33" s="328"/>
      <c r="J33" s="328"/>
      <c r="K33" s="329"/>
      <c r="L33" s="328"/>
      <c r="M33" s="328"/>
      <c r="N33" s="328"/>
      <c r="O33" s="328"/>
      <c r="P33" s="329"/>
      <c r="Q33" s="328"/>
      <c r="R33" s="327"/>
      <c r="S33" s="328"/>
      <c r="T33" s="328"/>
      <c r="U33" s="330"/>
      <c r="V33" s="328"/>
      <c r="W33" s="328"/>
      <c r="X33" s="328"/>
      <c r="Y33" s="328"/>
      <c r="Z33" s="330"/>
      <c r="AA33" s="331"/>
    </row>
    <row r="34" ht="13.5">
      <c r="B34" s="428" t="str">
        <f>'P1表紙'!A39</f>
        <v>令和３年（1２月１日以降）</v>
      </c>
    </row>
  </sheetData>
  <sheetProtection/>
  <mergeCells count="28">
    <mergeCell ref="C23:F23"/>
    <mergeCell ref="M23:P23"/>
    <mergeCell ref="R23:U23"/>
    <mergeCell ref="H6:K6"/>
    <mergeCell ref="H15:K15"/>
    <mergeCell ref="H23:K23"/>
    <mergeCell ref="H14:I14"/>
    <mergeCell ref="L14:N14"/>
    <mergeCell ref="H22:I22"/>
    <mergeCell ref="L22:N22"/>
    <mergeCell ref="J3:Q3"/>
    <mergeCell ref="R15:U15"/>
    <mergeCell ref="C15:F15"/>
    <mergeCell ref="M15:P15"/>
    <mergeCell ref="R6:U6"/>
    <mergeCell ref="C6:F6"/>
    <mergeCell ref="H5:I5"/>
    <mergeCell ref="L5:N5"/>
    <mergeCell ref="B1:AA1"/>
    <mergeCell ref="W23:Z23"/>
    <mergeCell ref="T3:X3"/>
    <mergeCell ref="J4:Q4"/>
    <mergeCell ref="T4:V4"/>
    <mergeCell ref="M6:P6"/>
    <mergeCell ref="W15:Z15"/>
    <mergeCell ref="Z4:AA4"/>
    <mergeCell ref="W6:Z6"/>
    <mergeCell ref="C3:G4"/>
  </mergeCells>
  <dataValidations count="1">
    <dataValidation allowBlank="1" showInputMessage="1" sqref="B34 A6:IV6 A15:IV15 A23:IV23 L5 F5:H5 J5 T4:V4 C5 L14 F14:H14 J14 O5 C14 L22 F22:H22 J22 O14 C22 O22 AA31 E7"/>
  </dataValidations>
  <printOptions/>
  <pageMargins left="0.4724409448818898" right="0.15748031496062992" top="0.3937007874015748" bottom="0.31496062992125984" header="0.2362204724409449" footer="0.15748031496062992"/>
  <pageSetup horizontalDpi="600" verticalDpi="600" orientation="landscape" paperSize="9" scale="96"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ori</cp:lastModifiedBy>
  <cp:lastPrinted>2021-10-27T07:54:23Z</cp:lastPrinted>
  <dcterms:created xsi:type="dcterms:W3CDTF">2003-12-10T06:40:10Z</dcterms:created>
  <dcterms:modified xsi:type="dcterms:W3CDTF">2021-11-05T05:31:58Z</dcterms:modified>
  <cp:category/>
  <cp:version/>
  <cp:contentType/>
  <cp:contentStatus/>
</cp:coreProperties>
</file>